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Návrh OR 2017_V+P_var 1_max" sheetId="1" r:id="rId1"/>
    <sheet name="Návrh OR 2017_V+P_var 1_min" sheetId="2" r:id="rId2"/>
  </sheets>
  <definedNames/>
  <calcPr fullCalcOnLoad="1"/>
</workbook>
</file>

<file path=xl/sharedStrings.xml><?xml version="1.0" encoding="utf-8"?>
<sst xmlns="http://schemas.openxmlformats.org/spreadsheetml/2006/main" count="722" uniqueCount="235">
  <si>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</si>
  <si>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</si>
  <si>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</si>
  <si>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</si>
  <si>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</si>
  <si>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</si>
  <si>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</si>
  <si>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</si>
  <si>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</si>
  <si>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</si>
  <si>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</si>
  <si>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</si>
  <si>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</si>
  <si>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</si>
  <si>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pronájmy pozemků</t>
  </si>
  <si>
    <t>příjmy z úroků</t>
  </si>
  <si>
    <t>souhrn příjmů</t>
  </si>
  <si>
    <t>ostat.neinvest.transfery,střední školy</t>
  </si>
  <si>
    <t>ostatní záležitosti kultury</t>
  </si>
  <si>
    <t>ostatní osobní výdaje</t>
  </si>
  <si>
    <t>souhrn</t>
  </si>
  <si>
    <t>plyn</t>
  </si>
  <si>
    <t>pohoštění</t>
  </si>
  <si>
    <t/>
  </si>
  <si>
    <t>text</t>
  </si>
  <si>
    <t>IČO : 266060</t>
  </si>
  <si>
    <t>rozpočet v Kč</t>
  </si>
  <si>
    <t>Vyvěšeno :</t>
  </si>
  <si>
    <t>Sejmuto :</t>
  </si>
  <si>
    <t>přijaté nekapitálové příspěvky a náhrady</t>
  </si>
  <si>
    <t>Příjmy za poskytování služeb a výrobků - sport zař.</t>
  </si>
  <si>
    <t>převody z rozpočtových účtů</t>
  </si>
  <si>
    <t>Nákup ost. služeb</t>
  </si>
  <si>
    <t>opravy a udržování</t>
  </si>
  <si>
    <t>nákup materiálu</t>
  </si>
  <si>
    <t>Dary obyvatelstvu</t>
  </si>
  <si>
    <t>Platby daní a poplatků krajům, obcím</t>
  </si>
  <si>
    <t>Budovy, haly a stavby</t>
  </si>
  <si>
    <t>náhrady mezd v době nemoci</t>
  </si>
  <si>
    <t>platby daní a popl SR</t>
  </si>
  <si>
    <t>služby školení a vzdělávání</t>
  </si>
  <si>
    <t>Územní plánování</t>
  </si>
  <si>
    <t>výdaje celkem</t>
  </si>
  <si>
    <t>příjmy celkem list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</si>
  <si>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</si>
  <si>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</si>
  <si>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</si>
  <si>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</si>
  <si>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</si>
  <si>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</si>
  <si>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</si>
  <si>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</si>
  <si>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</si>
  <si>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</si>
  <si>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příjmy z úhrad dobývacího prostoru a z vydobytých nerostů</t>
  </si>
  <si>
    <t>Provoz veřejné silniční dopravy</t>
  </si>
  <si>
    <t>Příjmy z poskytování služeb a výrobků</t>
  </si>
  <si>
    <t>Zájmová činnost v kultuře</t>
  </si>
  <si>
    <t>Příjmy z pronájmu ostatních nemovitostí</t>
  </si>
  <si>
    <t>Sportovní zařízení v majetku obce</t>
  </si>
  <si>
    <t>Ostatní zájmová činnost a rekreace</t>
  </si>
  <si>
    <t>přijaté neinvestiční dary</t>
  </si>
  <si>
    <t>Bytové hospodářství</t>
  </si>
  <si>
    <t>Nebytové hospodářství</t>
  </si>
  <si>
    <t>Komunální služby a územní rozvoj</t>
  </si>
  <si>
    <t>Příjmy z prodeje pozemků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</si>
  <si>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</si>
  <si>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</si>
  <si>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</si>
  <si>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</si>
  <si>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příjmy z podílů na zisku a dividend</t>
  </si>
  <si>
    <t>Převody vlastním fondům v rozpočtech územní úrovně</t>
  </si>
  <si>
    <t>Celkem příjmy bez PARAGRAFU</t>
  </si>
  <si>
    <t>Celospolečenské funkce lesů</t>
  </si>
  <si>
    <t>Ozdravování hospodářských zvířat</t>
  </si>
  <si>
    <t>Neinvestiční transfery spolkům</t>
  </si>
  <si>
    <t>nákup služeb</t>
  </si>
  <si>
    <t>Silnice</t>
  </si>
  <si>
    <t>Ostatní záležitosti pozemních komunikací</t>
  </si>
  <si>
    <t>Odvádění a čištění odpadních vod</t>
  </si>
  <si>
    <t>pohonné hmoty</t>
  </si>
  <si>
    <t>Vodní díla v zemědělské krajině</t>
  </si>
  <si>
    <t>Služby telekomunikací a radiokumunikací</t>
  </si>
  <si>
    <t>Ostatní záležitosti spojů</t>
  </si>
  <si>
    <t>Mateřské školy</t>
  </si>
  <si>
    <t>Střední odborné školy</t>
  </si>
  <si>
    <t>knihy, učební pomůcky a tisk</t>
  </si>
  <si>
    <t>drobný hmotný dlouhodobý majetek</t>
  </si>
  <si>
    <t>Zprac.dat a služby související s info a komunikač.technologiemi</t>
  </si>
  <si>
    <t>Činnosti knihovnické</t>
  </si>
  <si>
    <t>Elektrická energie</t>
  </si>
  <si>
    <t>nájemné</t>
  </si>
  <si>
    <t>Pořízení, zachování a obnova hodnot míst. kultur.pověd.</t>
  </si>
  <si>
    <t>Věcné dary</t>
  </si>
  <si>
    <t>Ost. záležitosti kultury, církví a sdělovacích prostředků</t>
  </si>
  <si>
    <t>studená voda</t>
  </si>
  <si>
    <t>Povinné pojistné na sociální zabezpečení</t>
  </si>
  <si>
    <t>Povinné pojistné na zdravotní zabezpečení</t>
  </si>
  <si>
    <t>Povinné pojistné na úrazové pojištění</t>
  </si>
  <si>
    <t>Ost.neinvestiční transfery neziskovým organizacím</t>
  </si>
  <si>
    <t>Ostatní neinvestiční transfery obyvatelstvu</t>
  </si>
  <si>
    <t>Neinvestiční půjčené prostřeedky obyvatelstvu</t>
  </si>
  <si>
    <t>Podpora individuální bytové výstavby</t>
  </si>
  <si>
    <t>Veřejné osvětlení</t>
  </si>
  <si>
    <t>Výstavby a údržba místních inženýrských sítí</t>
  </si>
  <si>
    <t>Konzultační, poradenské a právní služby</t>
  </si>
  <si>
    <t>Platy zaměstnanců v pracovním poměru</t>
  </si>
  <si>
    <t>Potraviny</t>
  </si>
  <si>
    <t>Prádlo, oděv a obuv</t>
  </si>
  <si>
    <t>Pozemky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</si>
  <si>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</si>
  <si>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</si>
  <si>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</si>
  <si>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</si>
  <si>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</si>
  <si>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</si>
  <si>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Nespecifikované rezervy</t>
  </si>
  <si>
    <t>Služby peněžních ústavů</t>
  </si>
  <si>
    <t>Ostatní neinvestiční transfery neziskovým organizacím</t>
  </si>
  <si>
    <t>Zastupitelstva obcí</t>
  </si>
  <si>
    <t>Odměny členů zastupitelstev obcí</t>
  </si>
  <si>
    <t>Odměny za užití duševního vlastnictví</t>
  </si>
  <si>
    <t>Odměny za utiží počítačových programů</t>
  </si>
  <si>
    <t>poštovní služby</t>
  </si>
  <si>
    <t>Cestovné</t>
  </si>
  <si>
    <t>Pohoštění</t>
  </si>
  <si>
    <t>Nájemné s právem koupě</t>
  </si>
  <si>
    <t>Poskytované zálohy vlastní pokladně</t>
  </si>
  <si>
    <t>Ostatní poskytované zálohy a jistiny</t>
  </si>
  <si>
    <t>Ostatní neinvestiční transtery neziskovým organizacím</t>
  </si>
  <si>
    <t>Neinvestiční transfery obcím</t>
  </si>
  <si>
    <t>Ostatní neinvestiční transfery veřejným rozpočtům územní úr.</t>
  </si>
  <si>
    <t>nákup kolků</t>
  </si>
  <si>
    <t>Platby daní a poplatků státnímu rozpočtu</t>
  </si>
  <si>
    <t>Ostatní finanční operace</t>
  </si>
  <si>
    <t>Finanční vypořádání minulých let</t>
  </si>
  <si>
    <t>Vratky veřejným rozpočtům ústřední úrovně</t>
  </si>
  <si>
    <t>Ostatní investiční transfery obyvatelstvu</t>
  </si>
  <si>
    <t>Neinvest.přijaté transfery z všeob.pokladní správy</t>
  </si>
  <si>
    <t>0000</t>
  </si>
  <si>
    <t>úhrady sankcí jiným rozpočtům</t>
  </si>
  <si>
    <t>Úpravy drobných vodních toků</t>
  </si>
  <si>
    <t>neinvestiční transfery nefinančním podn. Subjektům - fyz. osobám</t>
  </si>
  <si>
    <t>Návrh rozpočtu Obce Malé Březno na rok 2018</t>
  </si>
  <si>
    <t xml:space="preserve">Datum schválení návrhu rozpočtu : </t>
  </si>
  <si>
    <t>Ostatní příjmy z vlastní činnosti</t>
  </si>
  <si>
    <t>splátka půjčky - pí.Benešová</t>
  </si>
  <si>
    <t>Zatím nevíme, kolik dostaneme na výkon státní správy….</t>
  </si>
  <si>
    <t>Příjmy 2018</t>
  </si>
  <si>
    <t>volby - Prezident v 1/2018 a Zastupitelstva obcí v 10/2018; do návrhu rozpočtu nelze dopředu zahrnout. Zařadí se až po obdržení na účet -  na základě rozpočtové změny.</t>
  </si>
  <si>
    <t>Výdaje 2018</t>
  </si>
  <si>
    <t>v roce 2017 jsme nepoužili; chceš to ponechat?</t>
  </si>
  <si>
    <t>odvoz dětí do ZŠ Strupčice</t>
  </si>
  <si>
    <t>vedení obecní kroniky; pořádání kulturních akcí v obci</t>
  </si>
  <si>
    <t>výdaje v souvislosti s provozováním kabelové televize</t>
  </si>
  <si>
    <t>DPP - p.Hartmann (v roce 2018 jsme již nechtěli)</t>
  </si>
  <si>
    <t>rekonstrukce sálu KD</t>
  </si>
  <si>
    <t>oslavy výročí obce, dary k vítání občánků…</t>
  </si>
  <si>
    <t>DPP - obsluha bazénu</t>
  </si>
  <si>
    <t>DPP - pí.Gýnová (cvičitelka)</t>
  </si>
  <si>
    <t>Sociální program</t>
  </si>
  <si>
    <t>akce pro volný čas dětí</t>
  </si>
  <si>
    <t>akce pro volný čas dětí, ovoce pro děti</t>
  </si>
  <si>
    <t>finanční příspěvek Čtyřlístek (50 000,- Kč), myslivci (50 000,- Kč), klub důchodců (12 000,- Kč)</t>
  </si>
  <si>
    <t>půjčky obyvatelům na obnovu RD ( 4 x 25 000,- Kč)</t>
  </si>
  <si>
    <t>dětské hřiště</t>
  </si>
  <si>
    <t>DPP, údržba zeleně</t>
  </si>
  <si>
    <t>příspěvky na ekologické vytápění</t>
  </si>
  <si>
    <t>odvoz velkoobjemových kontejnerů</t>
  </si>
  <si>
    <t>uložení odpadu Celio</t>
  </si>
  <si>
    <t>pronájem kontejneru</t>
  </si>
  <si>
    <t>vratka dotace na volby v roce 2017</t>
  </si>
  <si>
    <t>rozdíl ( přebytek )</t>
  </si>
  <si>
    <t xml:space="preserve">Na elektronická úřední desce vyvěšeno : </t>
  </si>
  <si>
    <t xml:space="preserve">Sejmuto : </t>
  </si>
  <si>
    <t>dotace od MZe na hřbitov (můžeme do rozpočtu již zahrnout, protože máme v ruce Rozhodnutí);  Budeme žádat na ÚP o dotaci na mzdové náklady?</t>
  </si>
  <si>
    <t>vstupenky na muzikály, zábavy, koncerty</t>
  </si>
  <si>
    <t>pronájem sálu KD</t>
  </si>
  <si>
    <t>vstupné na sportoviště, vstupné posilovna + fitness</t>
  </si>
  <si>
    <t>pronájem sportoviště</t>
  </si>
  <si>
    <t>přijaté platby od společnosti Eko-kom za třídění odpadu</t>
  </si>
  <si>
    <t>Smlouvy jsou uzavřeny do 31.12.2018 ( 2 x 10 000 Kč). Obce Lišnice a Havraň</t>
  </si>
  <si>
    <t>odvoz separovaného + bio odpadu</t>
  </si>
  <si>
    <t>nájem kontejnerů na komunální odpad</t>
  </si>
  <si>
    <t>nájem kontejnerů pro separovaný odpad</t>
  </si>
  <si>
    <t>odvoz komunálního odpadu</t>
  </si>
  <si>
    <t>přebytkový rozpočet</t>
  </si>
  <si>
    <t>daň z příjmu právnických osob</t>
  </si>
  <si>
    <t>bankovní poplatky</t>
  </si>
  <si>
    <t>pořízení hudební repro sestavy</t>
  </si>
  <si>
    <t>oprava střech statek V.B. - rozpočtová cena</t>
  </si>
  <si>
    <t>Reko bazénu a zázemí ( folie, technologie,obslužné objekty )</t>
  </si>
  <si>
    <t>Aktualizace PD pro výstavbu RD za kostelem</t>
  </si>
  <si>
    <t xml:space="preserve">PD pro revitalizaci rybníků v MB a VB; Stavba - Revitalizace rybníku v MB </t>
  </si>
  <si>
    <t>PD - Dopravní opatření na silnici č. II/255, dopravní značení; PD - Rekonstrukce místních komunikací lokalita U okálů; Stavba - Rekonstrukce místních komunikací lokalita U okálů</t>
  </si>
  <si>
    <t>Oprava chodníků</t>
  </si>
  <si>
    <t>demolice čp. 52 (myslivna) - rozpočtová cena</t>
  </si>
  <si>
    <t>Rekonstrukce hasičské zbrojice - II.etapa - rozpočtová cena</t>
  </si>
  <si>
    <t>rezerva - výkupy p.Havlíček</t>
  </si>
  <si>
    <t>nákup pozemků</t>
  </si>
  <si>
    <t>1/2 PD - sběrné místo (část pro komunální odpad)</t>
  </si>
  <si>
    <t>pořízení štěpkovače</t>
  </si>
  <si>
    <t>Přeložky IS pro KaV centrum, včetně poplatku ČEZ</t>
  </si>
  <si>
    <t>Dar od Vršanské uhelné</t>
  </si>
  <si>
    <t>Věcné břemeno - ČEZ (spínací stanice Bylany)…možná dojde ještě letos</t>
  </si>
  <si>
    <t>Neplánované opravy IS ( kanalizace apod. )</t>
  </si>
  <si>
    <t>VPP, údržba zeleně… budeme žádat na ÚP</t>
  </si>
  <si>
    <t>PD Sociální byty č.p. 21; Stavba - sociální byty č.p. 21</t>
  </si>
  <si>
    <t>Předpoklad plnění z prodeje parcel pro 13 RD (nezabraných je 8 parcel - 10.373 m2)</t>
  </si>
  <si>
    <t>Předpoklad dle roku 2017 ( pokles díky novele Horního zákona )</t>
  </si>
  <si>
    <t>Deratizace apod. činnosti</t>
  </si>
  <si>
    <t>PD - Dopravní opatření na silnici č. II/255, dopravní značení; PD - Rekonstrukce místních komunikací lokalita U okálů;</t>
  </si>
  <si>
    <t>Předpoklad 6 mil Kč; Realizace jen v případě přiznání dotace;  PD Sociální byty č.p. 21; Stavba - sociální byty č.p. 21</t>
  </si>
  <si>
    <t>Realizace jen v případě přiznání dotace ;Rekonstrukce hasičské zbrojice - II.etapa - rozpočtová cena 6,2 mil Kč</t>
  </si>
  <si>
    <t>Zařízení sportoviště</t>
  </si>
  <si>
    <t>Základní školy</t>
  </si>
  <si>
    <t>ostat.neinvest.transfery, mateřská škola</t>
  </si>
  <si>
    <t>ostat.neinvest.transfery,základní školy</t>
  </si>
  <si>
    <t>ostat.neinvest.transfery,základní škola</t>
  </si>
  <si>
    <t>ostat.neinvest.transfery, střední škola</t>
  </si>
  <si>
    <t>finanční příspěvek ZŠ Strupčice - vybavení tělocvičny sportovním nářadím</t>
  </si>
  <si>
    <t>Zařízení sportoviště, vč.kamerového systému</t>
  </si>
  <si>
    <t>ostat.neinvest.transfery,mateřské školy</t>
  </si>
  <si>
    <t>kamerový systém vč. el.zabezpečení budovy OÚ (80.000,- Kč)</t>
  </si>
  <si>
    <t>schodkový rozpočet</t>
  </si>
  <si>
    <t>rozdíl ( schodek)</t>
  </si>
  <si>
    <t xml:space="preserve">dotace od MZe na hřbitov </t>
  </si>
  <si>
    <t>Věcné břemeno - ČEZ (spínací stanice Bylany)</t>
  </si>
  <si>
    <t>finanční příspěvek na rok 2018</t>
  </si>
  <si>
    <t>DPP</t>
  </si>
  <si>
    <t>Zpracoval : František Štrébl, Ing.Dita Vykouková</t>
  </si>
  <si>
    <t>Rozpočet Obce Malé Březno na rok 2018</t>
  </si>
  <si>
    <t>Datum schválení rozpočtu : 20.12.2017</t>
  </si>
  <si>
    <t xml:space="preserve">Na elektronická úřední desce vyvěšeno :  </t>
  </si>
  <si>
    <t xml:space="preserve">Sejmuto :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</si>
</sst>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6" fillId="0" borderId="0" xfId="45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4" fillId="34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4" fontId="4" fillId="0" borderId="34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4" fontId="49" fillId="0" borderId="37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49" fillId="0" borderId="38" xfId="0" applyNumberFormat="1" applyFont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4" fontId="4" fillId="34" borderId="22" xfId="0" applyNumberFormat="1" applyFont="1" applyFill="1" applyBorder="1" applyAlignment="1">
      <alignment horizontal="center" vertical="center"/>
    </xf>
    <xf numFmtId="4" fontId="4" fillId="34" borderId="34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0" fontId="50" fillId="36" borderId="0" xfId="0" applyFont="1" applyFill="1" applyAlignment="1">
      <alignment/>
    </xf>
    <xf numFmtId="0" fontId="0" fillId="36" borderId="0" xfId="0" applyFill="1" applyAlignment="1">
      <alignment/>
    </xf>
    <xf numFmtId="4" fontId="4" fillId="33" borderId="34" xfId="0" applyNumberFormat="1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4" fontId="7" fillId="33" borderId="2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4" fontId="7" fillId="33" borderId="34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/>
    </xf>
    <xf numFmtId="4" fontId="4" fillId="33" borderId="34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left"/>
    </xf>
    <xf numFmtId="4" fontId="4" fillId="33" borderId="21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left"/>
    </xf>
    <xf numFmtId="4" fontId="7" fillId="33" borderId="21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4" fontId="4" fillId="33" borderId="22" xfId="0" applyNumberFormat="1" applyFont="1" applyFill="1" applyBorder="1" applyAlignment="1">
      <alignment horizontal="center"/>
    </xf>
    <xf numFmtId="0" fontId="7" fillId="33" borderId="32" xfId="0" applyFont="1" applyFill="1" applyBorder="1" applyAlignment="1">
      <alignment horizontal="left"/>
    </xf>
    <xf numFmtId="4" fontId="7" fillId="33" borderId="22" xfId="0" applyNumberFormat="1" applyFont="1" applyFill="1" applyBorder="1" applyAlignment="1">
      <alignment horizontal="center"/>
    </xf>
    <xf numFmtId="0" fontId="7" fillId="33" borderId="33" xfId="0" applyFont="1" applyFill="1" applyBorder="1" applyAlignment="1">
      <alignment horizontal="left"/>
    </xf>
    <xf numFmtId="4" fontId="7" fillId="33" borderId="35" xfId="0" applyNumberFormat="1" applyFont="1" applyFill="1" applyBorder="1" applyAlignment="1">
      <alignment horizontal="center"/>
    </xf>
    <xf numFmtId="0" fontId="51" fillId="0" borderId="29" xfId="0" applyFont="1" applyFill="1" applyBorder="1" applyAlignment="1">
      <alignment horizontal="left"/>
    </xf>
    <xf numFmtId="0" fontId="51" fillId="0" borderId="39" xfId="0" applyFont="1" applyFill="1" applyBorder="1" applyAlignment="1">
      <alignment horizontal="left"/>
    </xf>
    <xf numFmtId="0" fontId="51" fillId="0" borderId="40" xfId="0" applyFont="1" applyFill="1" applyBorder="1" applyAlignment="1">
      <alignment horizontal="left"/>
    </xf>
    <xf numFmtId="0" fontId="49" fillId="0" borderId="37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0" borderId="42" xfId="0" applyFont="1" applyFill="1" applyBorder="1" applyAlignment="1">
      <alignment horizontal="left" vertical="center"/>
    </xf>
    <xf numFmtId="0" fontId="50" fillId="0" borderId="43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49" fillId="0" borderId="3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49" fillId="0" borderId="45" xfId="0" applyFont="1" applyBorder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5"/>
  <sheetViews>
    <sheetView zoomScale="90" zoomScaleNormal="90" zoomScalePageLayoutView="0" workbookViewId="0" topLeftCell="A253">
      <selection activeCell="A280" sqref="A280"/>
    </sheetView>
  </sheetViews>
  <sheetFormatPr defaultColWidth="9.140625" defaultRowHeight="15" outlineLevelRow="1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18.7109375" style="0" customWidth="1"/>
  </cols>
  <sheetData>
    <row r="1" spans="1:6" ht="15" customHeight="1">
      <c r="A1" s="166" t="s">
        <v>143</v>
      </c>
      <c r="B1" s="167"/>
      <c r="C1" s="167"/>
      <c r="D1" s="167"/>
      <c r="E1" s="168"/>
      <c r="F1" s="169" t="s">
        <v>148</v>
      </c>
    </row>
    <row r="2" spans="1:6" ht="15" customHeight="1">
      <c r="A2" s="172" t="s">
        <v>0</v>
      </c>
      <c r="B2" s="173"/>
      <c r="C2" s="173"/>
      <c r="D2" s="173"/>
      <c r="E2" s="173"/>
      <c r="F2" s="170"/>
    </row>
    <row r="3" spans="1:6" ht="15" customHeight="1" thickBot="1">
      <c r="A3" s="174" t="s">
        <v>144</v>
      </c>
      <c r="B3" s="175"/>
      <c r="C3" s="175"/>
      <c r="D3" s="175"/>
      <c r="E3" s="175"/>
      <c r="F3" s="171"/>
    </row>
    <row r="4" spans="1:6" ht="16.5" thickBo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24</v>
      </c>
      <c r="F4" s="64" t="s">
        <v>26</v>
      </c>
    </row>
    <row r="5" spans="1:6" ht="15" customHeight="1" outlineLevel="1">
      <c r="A5" s="14">
        <v>231</v>
      </c>
      <c r="B5" s="15">
        <v>20</v>
      </c>
      <c r="C5" s="15"/>
      <c r="D5" s="15">
        <v>1111</v>
      </c>
      <c r="E5" s="16" t="s">
        <v>47</v>
      </c>
      <c r="F5" s="56">
        <v>720000</v>
      </c>
    </row>
    <row r="6" spans="1:6" ht="15" customHeight="1" outlineLevel="1">
      <c r="A6" s="17"/>
      <c r="B6" s="18"/>
      <c r="C6" s="18"/>
      <c r="D6" s="19">
        <v>1112</v>
      </c>
      <c r="E6" s="20" t="s">
        <v>46</v>
      </c>
      <c r="F6" s="57">
        <v>84000</v>
      </c>
    </row>
    <row r="7" spans="1:6" ht="15" customHeight="1" outlineLevel="1">
      <c r="A7" s="17"/>
      <c r="B7" s="18"/>
      <c r="C7" s="18"/>
      <c r="D7" s="19">
        <v>1113</v>
      </c>
      <c r="E7" s="20" t="s">
        <v>45</v>
      </c>
      <c r="F7" s="57">
        <v>80000</v>
      </c>
    </row>
    <row r="8" spans="1:6" ht="15" customHeight="1" outlineLevel="1">
      <c r="A8" s="17"/>
      <c r="B8" s="18"/>
      <c r="C8" s="18"/>
      <c r="D8" s="19">
        <v>1121</v>
      </c>
      <c r="E8" s="20" t="s">
        <v>5</v>
      </c>
      <c r="F8" s="57">
        <v>790000</v>
      </c>
    </row>
    <row r="9" spans="1:6" ht="15" customHeight="1" outlineLevel="1">
      <c r="A9" s="17"/>
      <c r="B9" s="18"/>
      <c r="C9" s="18"/>
      <c r="D9" s="19">
        <v>1122</v>
      </c>
      <c r="E9" s="20" t="s">
        <v>6</v>
      </c>
      <c r="F9" s="57">
        <v>1500000</v>
      </c>
    </row>
    <row r="10" spans="1:6" ht="15" customHeight="1" outlineLevel="1">
      <c r="A10" s="17"/>
      <c r="B10" s="18"/>
      <c r="C10" s="18"/>
      <c r="D10" s="19">
        <v>1211</v>
      </c>
      <c r="E10" s="20" t="s">
        <v>7</v>
      </c>
      <c r="F10" s="57">
        <v>1400000</v>
      </c>
    </row>
    <row r="11" spans="1:6" ht="15" customHeight="1" outlineLevel="1">
      <c r="A11" s="17"/>
      <c r="B11" s="18"/>
      <c r="C11" s="18"/>
      <c r="D11" s="19">
        <v>1332</v>
      </c>
      <c r="E11" s="20" t="s">
        <v>8</v>
      </c>
      <c r="F11" s="57">
        <v>10000</v>
      </c>
    </row>
    <row r="12" spans="1:6" ht="15" customHeight="1" outlineLevel="1">
      <c r="A12" s="17"/>
      <c r="B12" s="18"/>
      <c r="C12" s="18"/>
      <c r="D12" s="19">
        <v>1334</v>
      </c>
      <c r="E12" s="20" t="s">
        <v>53</v>
      </c>
      <c r="F12" s="57">
        <v>1000000</v>
      </c>
    </row>
    <row r="13" spans="1:11" s="1" customFormat="1" ht="15" customHeight="1" outlineLevel="1">
      <c r="A13" s="17"/>
      <c r="B13" s="18"/>
      <c r="C13" s="18"/>
      <c r="D13" s="19">
        <v>1337</v>
      </c>
      <c r="E13" s="20" t="s">
        <v>9</v>
      </c>
      <c r="F13" s="57">
        <v>130000</v>
      </c>
      <c r="G13" s="176"/>
      <c r="H13" s="176"/>
      <c r="I13" s="176"/>
      <c r="J13" s="176"/>
      <c r="K13" s="176"/>
    </row>
    <row r="14" spans="1:6" ht="15" customHeight="1" outlineLevel="1">
      <c r="A14" s="17"/>
      <c r="B14" s="18"/>
      <c r="C14" s="18"/>
      <c r="D14" s="19">
        <v>1341</v>
      </c>
      <c r="E14" s="20" t="s">
        <v>10</v>
      </c>
      <c r="F14" s="57">
        <v>6000</v>
      </c>
    </row>
    <row r="15" spans="1:7" ht="15" customHeight="1" outlineLevel="1">
      <c r="A15" s="17"/>
      <c r="B15" s="18"/>
      <c r="C15" s="18"/>
      <c r="D15" s="19">
        <v>1356</v>
      </c>
      <c r="E15" s="20" t="s">
        <v>54</v>
      </c>
      <c r="F15" s="60">
        <v>12000000</v>
      </c>
      <c r="G15" s="28" t="s">
        <v>209</v>
      </c>
    </row>
    <row r="16" spans="1:6" ht="15" customHeight="1" outlineLevel="1">
      <c r="A16" s="17"/>
      <c r="B16" s="18"/>
      <c r="C16" s="18"/>
      <c r="D16" s="19">
        <v>1361</v>
      </c>
      <c r="E16" s="20" t="s">
        <v>11</v>
      </c>
      <c r="F16" s="57">
        <v>5000</v>
      </c>
    </row>
    <row r="17" spans="1:6" ht="15" customHeight="1" outlineLevel="1">
      <c r="A17" s="17"/>
      <c r="B17" s="18"/>
      <c r="C17" s="18"/>
      <c r="D17" s="19">
        <v>1382</v>
      </c>
      <c r="E17" s="20" t="s">
        <v>48</v>
      </c>
      <c r="F17" s="57">
        <v>16000</v>
      </c>
    </row>
    <row r="18" spans="1:6" ht="15" customHeight="1" outlineLevel="1">
      <c r="A18" s="17"/>
      <c r="B18" s="18"/>
      <c r="C18" s="18"/>
      <c r="D18" s="19">
        <v>1511</v>
      </c>
      <c r="E18" s="20" t="s">
        <v>12</v>
      </c>
      <c r="F18" s="58">
        <v>4000000</v>
      </c>
    </row>
    <row r="19" spans="1:12" ht="15" customHeight="1" outlineLevel="1">
      <c r="A19" s="17"/>
      <c r="B19" s="18"/>
      <c r="C19" s="18"/>
      <c r="D19" s="19">
        <v>2460</v>
      </c>
      <c r="E19" s="20" t="s">
        <v>49</v>
      </c>
      <c r="F19" s="58">
        <v>9000</v>
      </c>
      <c r="G19" s="28" t="s">
        <v>146</v>
      </c>
      <c r="H19" s="28"/>
      <c r="I19" s="28"/>
      <c r="J19" s="28"/>
      <c r="K19" s="28"/>
      <c r="L19" s="28"/>
    </row>
    <row r="20" spans="1:12" ht="15" customHeight="1" outlineLevel="1">
      <c r="A20" s="17"/>
      <c r="B20" s="18"/>
      <c r="C20" s="18"/>
      <c r="D20" s="19">
        <v>4111</v>
      </c>
      <c r="E20" s="20" t="s">
        <v>138</v>
      </c>
      <c r="F20" s="60">
        <v>0</v>
      </c>
      <c r="G20" s="28" t="s">
        <v>149</v>
      </c>
      <c r="H20" s="28"/>
      <c r="I20" s="28"/>
      <c r="J20" s="28"/>
      <c r="K20" s="28"/>
      <c r="L20" s="28"/>
    </row>
    <row r="21" spans="1:12" ht="15" customHeight="1" outlineLevel="1">
      <c r="A21" s="17"/>
      <c r="B21" s="18"/>
      <c r="C21" s="18"/>
      <c r="D21" s="19">
        <v>4112</v>
      </c>
      <c r="E21" s="20" t="s">
        <v>50</v>
      </c>
      <c r="F21" s="60">
        <v>50000</v>
      </c>
      <c r="G21" s="28" t="s">
        <v>147</v>
      </c>
      <c r="H21" s="28"/>
      <c r="I21" s="28"/>
      <c r="J21" s="28"/>
      <c r="K21" s="28"/>
      <c r="L21" s="28"/>
    </row>
    <row r="22" spans="1:12" ht="15" customHeight="1" outlineLevel="1">
      <c r="A22" s="17"/>
      <c r="B22" s="18"/>
      <c r="C22" s="18"/>
      <c r="D22" s="19">
        <v>4116</v>
      </c>
      <c r="E22" s="20" t="s">
        <v>13</v>
      </c>
      <c r="F22" s="60">
        <v>700000</v>
      </c>
      <c r="G22" s="28" t="s">
        <v>175</v>
      </c>
      <c r="H22" s="28"/>
      <c r="I22" s="28"/>
      <c r="J22" s="28"/>
      <c r="K22" s="28"/>
      <c r="L22" s="28"/>
    </row>
    <row r="23" spans="1:12" ht="15" customHeight="1" outlineLevel="1">
      <c r="A23" s="17"/>
      <c r="B23" s="18"/>
      <c r="C23" s="18"/>
      <c r="D23" s="19">
        <v>4121</v>
      </c>
      <c r="E23" s="20" t="s">
        <v>51</v>
      </c>
      <c r="F23" s="58">
        <v>20000</v>
      </c>
      <c r="G23" s="28" t="s">
        <v>181</v>
      </c>
      <c r="H23" s="28"/>
      <c r="I23" s="28"/>
      <c r="J23" s="28"/>
      <c r="K23" s="28"/>
      <c r="L23" s="28"/>
    </row>
    <row r="24" spans="1:6" ht="15" customHeight="1" outlineLevel="1">
      <c r="A24" s="17"/>
      <c r="B24" s="18"/>
      <c r="C24" s="18"/>
      <c r="D24" s="19">
        <v>4122</v>
      </c>
      <c r="E24" s="20" t="s">
        <v>52</v>
      </c>
      <c r="F24" s="58">
        <v>0</v>
      </c>
    </row>
    <row r="25" spans="1:6" ht="15" customHeight="1">
      <c r="A25" s="17"/>
      <c r="B25" s="18"/>
      <c r="C25" s="52" t="s">
        <v>139</v>
      </c>
      <c r="D25" s="19"/>
      <c r="E25" s="50" t="s">
        <v>72</v>
      </c>
      <c r="F25" s="59">
        <f>SUM(F5:F24)</f>
        <v>22520000</v>
      </c>
    </row>
    <row r="26" spans="1:7" ht="15" customHeight="1" outlineLevel="1">
      <c r="A26" s="17"/>
      <c r="B26" s="18"/>
      <c r="C26" s="52"/>
      <c r="D26" s="19">
        <v>2111</v>
      </c>
      <c r="E26" s="20" t="s">
        <v>56</v>
      </c>
      <c r="F26" s="57">
        <v>30000</v>
      </c>
      <c r="G26" s="28" t="s">
        <v>176</v>
      </c>
    </row>
    <row r="27" spans="1:7" ht="15" customHeight="1" outlineLevel="1">
      <c r="A27" s="17"/>
      <c r="B27" s="18"/>
      <c r="C27" s="45"/>
      <c r="D27" s="19">
        <v>2132</v>
      </c>
      <c r="E27" s="20" t="s">
        <v>58</v>
      </c>
      <c r="F27" s="57">
        <v>10000</v>
      </c>
      <c r="G27" s="28" t="s">
        <v>177</v>
      </c>
    </row>
    <row r="28" spans="1:6" ht="15" customHeight="1">
      <c r="A28" s="17">
        <v>231</v>
      </c>
      <c r="B28" s="18">
        <v>20</v>
      </c>
      <c r="C28" s="45">
        <v>3392</v>
      </c>
      <c r="D28" s="19"/>
      <c r="E28" s="50" t="s">
        <v>57</v>
      </c>
      <c r="F28" s="59">
        <f>SUM(F26:F27)</f>
        <v>40000</v>
      </c>
    </row>
    <row r="29" spans="1:11" ht="15" customHeight="1" outlineLevel="1">
      <c r="A29" s="17"/>
      <c r="B29" s="18"/>
      <c r="C29" s="45"/>
      <c r="D29" s="19">
        <v>2111</v>
      </c>
      <c r="E29" s="20" t="s">
        <v>30</v>
      </c>
      <c r="F29" s="60">
        <v>30000</v>
      </c>
      <c r="G29" s="177" t="s">
        <v>178</v>
      </c>
      <c r="H29" s="177"/>
      <c r="I29" s="177"/>
      <c r="J29" s="177"/>
      <c r="K29" s="177"/>
    </row>
    <row r="30" spans="1:11" ht="15" customHeight="1" outlineLevel="1">
      <c r="A30" s="17"/>
      <c r="B30" s="18"/>
      <c r="C30" s="45"/>
      <c r="D30" s="19">
        <v>2132</v>
      </c>
      <c r="E30" s="20" t="s">
        <v>58</v>
      </c>
      <c r="F30" s="60">
        <v>10000</v>
      </c>
      <c r="G30" s="177" t="s">
        <v>179</v>
      </c>
      <c r="H30" s="177"/>
      <c r="I30" s="177"/>
      <c r="J30" s="177"/>
      <c r="K30" s="177"/>
    </row>
    <row r="31" spans="1:11" ht="15" customHeight="1">
      <c r="A31" s="17">
        <v>231</v>
      </c>
      <c r="B31" s="18">
        <v>20</v>
      </c>
      <c r="C31" s="45">
        <v>3412</v>
      </c>
      <c r="D31" s="19"/>
      <c r="E31" s="50" t="s">
        <v>59</v>
      </c>
      <c r="F31" s="59">
        <f>SUM(F29:F30)</f>
        <v>40000</v>
      </c>
      <c r="G31" s="54"/>
      <c r="H31" s="54"/>
      <c r="I31" s="54"/>
      <c r="J31" s="100"/>
      <c r="K31" s="54"/>
    </row>
    <row r="32" spans="1:7" ht="15" customHeight="1" outlineLevel="1">
      <c r="A32" s="17"/>
      <c r="B32" s="18"/>
      <c r="C32" s="45"/>
      <c r="D32" s="19">
        <v>2321</v>
      </c>
      <c r="E32" s="20" t="s">
        <v>61</v>
      </c>
      <c r="F32" s="60">
        <v>300000</v>
      </c>
      <c r="G32" s="28" t="s">
        <v>203</v>
      </c>
    </row>
    <row r="33" spans="1:6" ht="15" customHeight="1">
      <c r="A33" s="17">
        <v>231</v>
      </c>
      <c r="B33" s="18">
        <v>20</v>
      </c>
      <c r="C33" s="45">
        <v>3429</v>
      </c>
      <c r="D33" s="19"/>
      <c r="E33" s="50" t="s">
        <v>60</v>
      </c>
      <c r="F33" s="59">
        <f>F32</f>
        <v>300000</v>
      </c>
    </row>
    <row r="34" spans="1:6" ht="15" customHeight="1" outlineLevel="1">
      <c r="A34" s="17"/>
      <c r="B34" s="18"/>
      <c r="C34" s="45"/>
      <c r="D34" s="19">
        <v>2111</v>
      </c>
      <c r="E34" s="20" t="s">
        <v>56</v>
      </c>
      <c r="F34" s="57">
        <v>280000</v>
      </c>
    </row>
    <row r="35" spans="1:6" ht="15" customHeight="1" outlineLevel="1">
      <c r="A35" s="17"/>
      <c r="B35" s="18"/>
      <c r="C35" s="45"/>
      <c r="D35" s="19">
        <v>2132</v>
      </c>
      <c r="E35" s="20" t="s">
        <v>58</v>
      </c>
      <c r="F35" s="57">
        <v>470000</v>
      </c>
    </row>
    <row r="36" spans="1:6" ht="15" customHeight="1">
      <c r="A36" s="17">
        <v>231</v>
      </c>
      <c r="B36" s="18">
        <v>20</v>
      </c>
      <c r="C36" s="45">
        <v>3612</v>
      </c>
      <c r="D36" s="19"/>
      <c r="E36" s="50" t="s">
        <v>62</v>
      </c>
      <c r="F36" s="59">
        <f>SUM(F34:F35)</f>
        <v>750000</v>
      </c>
    </row>
    <row r="37" spans="1:6" ht="15" customHeight="1" outlineLevel="1">
      <c r="A37" s="17"/>
      <c r="B37" s="18"/>
      <c r="C37" s="45"/>
      <c r="D37" s="19">
        <v>2111</v>
      </c>
      <c r="E37" s="20" t="s">
        <v>56</v>
      </c>
      <c r="F37" s="57">
        <v>10000</v>
      </c>
    </row>
    <row r="38" spans="1:6" ht="15" customHeight="1" outlineLevel="1">
      <c r="A38" s="17"/>
      <c r="B38" s="18"/>
      <c r="C38" s="45"/>
      <c r="D38" s="19">
        <v>2132</v>
      </c>
      <c r="E38" s="20" t="s">
        <v>58</v>
      </c>
      <c r="F38" s="57">
        <v>200000</v>
      </c>
    </row>
    <row r="39" spans="1:6" ht="15" customHeight="1">
      <c r="A39" s="17">
        <v>231</v>
      </c>
      <c r="B39" s="18">
        <v>20</v>
      </c>
      <c r="C39" s="45">
        <v>3613</v>
      </c>
      <c r="D39" s="19"/>
      <c r="E39" s="50" t="s">
        <v>63</v>
      </c>
      <c r="F39" s="59">
        <f>SUM(F37:F38)</f>
        <v>210000</v>
      </c>
    </row>
    <row r="40" spans="1:6" ht="15" customHeight="1" outlineLevel="1">
      <c r="A40" s="17"/>
      <c r="B40" s="18"/>
      <c r="C40" s="45"/>
      <c r="D40" s="19">
        <v>2131</v>
      </c>
      <c r="E40" s="20" t="s">
        <v>14</v>
      </c>
      <c r="F40" s="57">
        <v>150000</v>
      </c>
    </row>
    <row r="41" spans="1:7" ht="15" customHeight="1" outlineLevel="1">
      <c r="A41" s="17"/>
      <c r="B41" s="18"/>
      <c r="C41" s="45"/>
      <c r="D41" s="19">
        <v>3111</v>
      </c>
      <c r="E41" s="20" t="s">
        <v>65</v>
      </c>
      <c r="F41" s="60">
        <v>10000000</v>
      </c>
      <c r="G41" s="28" t="s">
        <v>208</v>
      </c>
    </row>
    <row r="42" spans="1:6" ht="15" customHeight="1">
      <c r="A42" s="17">
        <v>231</v>
      </c>
      <c r="B42" s="18">
        <v>20</v>
      </c>
      <c r="C42" s="45">
        <v>3639</v>
      </c>
      <c r="D42" s="19"/>
      <c r="E42" s="50" t="s">
        <v>64</v>
      </c>
      <c r="F42" s="59">
        <f>SUM(F40:F41)</f>
        <v>10150000</v>
      </c>
    </row>
    <row r="43" spans="1:7" ht="15" customHeight="1" outlineLevel="1">
      <c r="A43" s="17"/>
      <c r="B43" s="18"/>
      <c r="C43" s="45"/>
      <c r="D43" s="19">
        <v>2324</v>
      </c>
      <c r="E43" s="20" t="s">
        <v>29</v>
      </c>
      <c r="F43" s="57">
        <v>30000</v>
      </c>
      <c r="G43" s="28" t="s">
        <v>180</v>
      </c>
    </row>
    <row r="44" spans="1:6" ht="15" customHeight="1">
      <c r="A44" s="17">
        <v>231</v>
      </c>
      <c r="B44" s="18">
        <v>20</v>
      </c>
      <c r="C44" s="45">
        <v>3725</v>
      </c>
      <c r="D44" s="19"/>
      <c r="E44" s="50" t="s">
        <v>66</v>
      </c>
      <c r="F44" s="59">
        <f>SUM(F43)</f>
        <v>30000</v>
      </c>
    </row>
    <row r="45" spans="1:6" ht="15" customHeight="1" outlineLevel="1">
      <c r="A45" s="17"/>
      <c r="B45" s="18"/>
      <c r="C45" s="45"/>
      <c r="D45" s="19">
        <v>2111</v>
      </c>
      <c r="E45" s="20" t="s">
        <v>56</v>
      </c>
      <c r="F45" s="57">
        <v>10000</v>
      </c>
    </row>
    <row r="46" spans="1:6" ht="15" customHeight="1">
      <c r="A46" s="17">
        <v>231</v>
      </c>
      <c r="B46" s="18">
        <v>20</v>
      </c>
      <c r="C46" s="45">
        <v>5512</v>
      </c>
      <c r="D46" s="19"/>
      <c r="E46" s="50" t="s">
        <v>67</v>
      </c>
      <c r="F46" s="59">
        <v>10000</v>
      </c>
    </row>
    <row r="47" spans="1:6" ht="15" customHeight="1" outlineLevel="1">
      <c r="A47" s="17"/>
      <c r="B47" s="18"/>
      <c r="C47" s="45"/>
      <c r="D47" s="19">
        <v>2111</v>
      </c>
      <c r="E47" s="20" t="s">
        <v>56</v>
      </c>
      <c r="F47" s="57">
        <v>40000</v>
      </c>
    </row>
    <row r="48" spans="1:7" ht="15" customHeight="1" outlineLevel="1">
      <c r="A48" s="17"/>
      <c r="B48" s="18"/>
      <c r="C48" s="45"/>
      <c r="D48" s="19">
        <v>2119</v>
      </c>
      <c r="E48" s="20" t="s">
        <v>145</v>
      </c>
      <c r="F48" s="60">
        <v>119000</v>
      </c>
      <c r="G48" s="28" t="s">
        <v>204</v>
      </c>
    </row>
    <row r="49" spans="1:6" ht="15" customHeight="1">
      <c r="A49" s="17">
        <v>231</v>
      </c>
      <c r="B49" s="18">
        <v>20</v>
      </c>
      <c r="C49" s="45">
        <v>6171</v>
      </c>
      <c r="D49" s="19"/>
      <c r="E49" s="50" t="s">
        <v>68</v>
      </c>
      <c r="F49" s="59">
        <f>SUM(F47:F48)</f>
        <v>159000</v>
      </c>
    </row>
    <row r="50" spans="1:6" ht="15" customHeight="1" outlineLevel="1">
      <c r="A50" s="17"/>
      <c r="B50" s="18"/>
      <c r="C50" s="45"/>
      <c r="D50" s="19">
        <v>2141</v>
      </c>
      <c r="E50" s="20" t="s">
        <v>15</v>
      </c>
      <c r="F50" s="57">
        <v>4800000</v>
      </c>
    </row>
    <row r="51" spans="1:6" ht="15" customHeight="1" outlineLevel="1">
      <c r="A51" s="17"/>
      <c r="B51" s="18"/>
      <c r="C51" s="45"/>
      <c r="D51" s="19">
        <v>2142</v>
      </c>
      <c r="E51" s="20" t="s">
        <v>70</v>
      </c>
      <c r="F51" s="57">
        <v>13000</v>
      </c>
    </row>
    <row r="52" spans="1:6" ht="15" customHeight="1">
      <c r="A52" s="21">
        <v>231</v>
      </c>
      <c r="B52" s="22">
        <v>20</v>
      </c>
      <c r="C52" s="46">
        <v>6310</v>
      </c>
      <c r="D52" s="23"/>
      <c r="E52" s="51" t="s">
        <v>69</v>
      </c>
      <c r="F52" s="61">
        <f>SUM(F50:F51)</f>
        <v>4813000</v>
      </c>
    </row>
    <row r="53" spans="1:6" ht="15" customHeight="1" outlineLevel="1">
      <c r="A53" s="21"/>
      <c r="B53" s="22"/>
      <c r="C53" s="46"/>
      <c r="D53" s="23">
        <v>4134</v>
      </c>
      <c r="E53" s="24" t="s">
        <v>31</v>
      </c>
      <c r="F53" s="62">
        <v>0</v>
      </c>
    </row>
    <row r="54" spans="1:11" s="1" customFormat="1" ht="15" customHeight="1" thickBot="1">
      <c r="A54" s="21">
        <v>231</v>
      </c>
      <c r="B54" s="22">
        <v>20</v>
      </c>
      <c r="C54" s="46">
        <v>6330</v>
      </c>
      <c r="D54" s="23"/>
      <c r="E54" s="51" t="s">
        <v>71</v>
      </c>
      <c r="F54" s="61">
        <f>F53</f>
        <v>0</v>
      </c>
      <c r="G54" s="179"/>
      <c r="H54" s="179"/>
      <c r="I54" s="179"/>
      <c r="J54" s="179"/>
      <c r="K54" s="179"/>
    </row>
    <row r="55" spans="1:6" s="2" customFormat="1" ht="19.5" customHeight="1" thickBot="1">
      <c r="A55" s="25"/>
      <c r="B55" s="26"/>
      <c r="C55" s="26"/>
      <c r="D55" s="13"/>
      <c r="E55" s="13" t="s">
        <v>16</v>
      </c>
      <c r="F55" s="63">
        <f>F25+F28+F31+F33+F36+F39+F42+F44+F46+F49+F52</f>
        <v>39022000</v>
      </c>
    </row>
    <row r="56" spans="1:6" s="2" customFormat="1" ht="19.5" customHeight="1">
      <c r="A56" s="42"/>
      <c r="B56" s="42"/>
      <c r="C56" s="42"/>
      <c r="D56" s="43"/>
      <c r="E56" s="43"/>
      <c r="F56" s="44"/>
    </row>
    <row r="57" spans="1:6" s="2" customFormat="1" ht="19.5" customHeight="1">
      <c r="A57" s="42"/>
      <c r="B57" s="42"/>
      <c r="C57" s="42"/>
      <c r="D57" s="43"/>
      <c r="E57" s="43"/>
      <c r="F57" s="44"/>
    </row>
    <row r="58" spans="1:6" s="2" customFormat="1" ht="19.5" customHeight="1" thickBot="1">
      <c r="A58" s="42"/>
      <c r="B58" s="42"/>
      <c r="C58" s="42"/>
      <c r="D58" s="43"/>
      <c r="E58" s="43"/>
      <c r="F58" s="44"/>
    </row>
    <row r="59" spans="1:6" ht="15" customHeight="1">
      <c r="A59" s="166" t="s">
        <v>143</v>
      </c>
      <c r="B59" s="167"/>
      <c r="C59" s="167"/>
      <c r="D59" s="167"/>
      <c r="E59" s="167"/>
      <c r="F59" s="180" t="s">
        <v>150</v>
      </c>
    </row>
    <row r="60" spans="1:6" ht="15" customHeight="1">
      <c r="A60" s="183" t="s">
        <v>25</v>
      </c>
      <c r="B60" s="184"/>
      <c r="C60" s="184"/>
      <c r="D60" s="184"/>
      <c r="E60" s="185"/>
      <c r="F60" s="181"/>
    </row>
    <row r="61" spans="1:6" ht="15" customHeight="1" thickBot="1">
      <c r="A61" s="174" t="s">
        <v>144</v>
      </c>
      <c r="B61" s="175"/>
      <c r="C61" s="175"/>
      <c r="D61" s="175"/>
      <c r="E61" s="186"/>
      <c r="F61" s="182"/>
    </row>
    <row r="62" spans="1:6" ht="16.5" thickBot="1">
      <c r="A62" s="12" t="s">
        <v>1</v>
      </c>
      <c r="B62" s="13" t="s">
        <v>2</v>
      </c>
      <c r="C62" s="13" t="s">
        <v>3</v>
      </c>
      <c r="D62" s="13" t="s">
        <v>4</v>
      </c>
      <c r="E62" s="71" t="s">
        <v>24</v>
      </c>
      <c r="F62" s="64" t="s">
        <v>26</v>
      </c>
    </row>
    <row r="63" spans="1:9" ht="15.75" outlineLevel="1" thickBot="1">
      <c r="A63" s="40">
        <v>231</v>
      </c>
      <c r="B63" s="41">
        <v>20</v>
      </c>
      <c r="C63" s="15"/>
      <c r="D63" s="15">
        <v>5222</v>
      </c>
      <c r="E63" s="72" t="s">
        <v>75</v>
      </c>
      <c r="F63" s="85">
        <v>0</v>
      </c>
      <c r="G63" s="28"/>
      <c r="H63" s="28"/>
      <c r="I63" s="28"/>
    </row>
    <row r="64" spans="1:9" ht="15">
      <c r="A64" s="40">
        <v>231</v>
      </c>
      <c r="B64" s="41">
        <v>20</v>
      </c>
      <c r="C64" s="41">
        <v>1037</v>
      </c>
      <c r="D64" s="65"/>
      <c r="E64" s="73" t="s">
        <v>73</v>
      </c>
      <c r="F64" s="86">
        <f>F63</f>
        <v>0</v>
      </c>
      <c r="G64" s="28"/>
      <c r="H64" s="28"/>
      <c r="I64" s="28"/>
    </row>
    <row r="65" spans="1:9" ht="15" outlineLevel="1">
      <c r="A65" s="27"/>
      <c r="B65" s="19"/>
      <c r="C65" s="45"/>
      <c r="D65" s="66">
        <v>5169</v>
      </c>
      <c r="E65" s="74" t="s">
        <v>32</v>
      </c>
      <c r="F65" s="57">
        <v>10000</v>
      </c>
      <c r="G65" s="28" t="s">
        <v>210</v>
      </c>
      <c r="H65" s="28"/>
      <c r="I65" s="28"/>
    </row>
    <row r="66" spans="1:6" ht="15">
      <c r="A66" s="27">
        <v>231</v>
      </c>
      <c r="B66" s="19">
        <v>20</v>
      </c>
      <c r="C66" s="45">
        <v>1014</v>
      </c>
      <c r="D66" s="66"/>
      <c r="E66" s="75" t="s">
        <v>74</v>
      </c>
      <c r="F66" s="59">
        <f>F65</f>
        <v>10000</v>
      </c>
    </row>
    <row r="67" spans="1:6" ht="15" outlineLevel="1">
      <c r="A67" s="27"/>
      <c r="B67" s="19"/>
      <c r="C67" s="45"/>
      <c r="D67" s="66">
        <v>5139</v>
      </c>
      <c r="E67" s="74" t="s">
        <v>34</v>
      </c>
      <c r="F67" s="57">
        <v>15000</v>
      </c>
    </row>
    <row r="68" spans="1:6" ht="15" outlineLevel="1">
      <c r="A68" s="27"/>
      <c r="B68" s="19"/>
      <c r="C68" s="45"/>
      <c r="D68" s="66">
        <v>5169</v>
      </c>
      <c r="E68" s="74" t="s">
        <v>76</v>
      </c>
      <c r="F68" s="57">
        <v>100000</v>
      </c>
    </row>
    <row r="69" spans="1:7" ht="15" outlineLevel="1">
      <c r="A69" s="27"/>
      <c r="B69" s="19"/>
      <c r="C69" s="45"/>
      <c r="D69" s="66">
        <v>6121</v>
      </c>
      <c r="E69" s="74" t="s">
        <v>37</v>
      </c>
      <c r="F69" s="60">
        <v>8000000</v>
      </c>
      <c r="G69" s="28" t="s">
        <v>194</v>
      </c>
    </row>
    <row r="70" spans="1:6" ht="15">
      <c r="A70" s="27">
        <v>231</v>
      </c>
      <c r="B70" s="19">
        <v>20</v>
      </c>
      <c r="C70" s="45">
        <v>2212</v>
      </c>
      <c r="D70" s="66"/>
      <c r="E70" s="75" t="s">
        <v>77</v>
      </c>
      <c r="F70" s="59">
        <f>SUM(F67:F69)</f>
        <v>8115000</v>
      </c>
    </row>
    <row r="71" spans="1:6" ht="15" outlineLevel="1">
      <c r="A71" s="27"/>
      <c r="B71" s="19"/>
      <c r="C71" s="45"/>
      <c r="D71" s="66">
        <v>5139</v>
      </c>
      <c r="E71" s="74" t="s">
        <v>34</v>
      </c>
      <c r="F71" s="57">
        <v>50000</v>
      </c>
    </row>
    <row r="72" spans="1:6" ht="15" outlineLevel="1">
      <c r="A72" s="27"/>
      <c r="B72" s="19"/>
      <c r="C72" s="45"/>
      <c r="D72" s="66">
        <v>5171</v>
      </c>
      <c r="E72" s="74" t="s">
        <v>33</v>
      </c>
      <c r="F72" s="57">
        <v>200000</v>
      </c>
    </row>
    <row r="73" spans="1:6" ht="15" outlineLevel="1">
      <c r="A73" s="27"/>
      <c r="B73" s="19"/>
      <c r="C73" s="45"/>
      <c r="D73" s="66">
        <v>5169</v>
      </c>
      <c r="E73" s="74" t="s">
        <v>76</v>
      </c>
      <c r="F73" s="57">
        <v>20000</v>
      </c>
    </row>
    <row r="74" spans="1:7" ht="15" outlineLevel="1">
      <c r="A74" s="27"/>
      <c r="B74" s="19"/>
      <c r="C74" s="45"/>
      <c r="D74" s="66">
        <v>6121</v>
      </c>
      <c r="E74" s="74" t="s">
        <v>37</v>
      </c>
      <c r="F74" s="60">
        <v>250000</v>
      </c>
      <c r="G74" s="28" t="s">
        <v>195</v>
      </c>
    </row>
    <row r="75" spans="1:6" ht="15">
      <c r="A75" s="27">
        <v>231</v>
      </c>
      <c r="B75" s="19">
        <v>20</v>
      </c>
      <c r="C75" s="45">
        <v>2219</v>
      </c>
      <c r="D75" s="66"/>
      <c r="E75" s="75" t="s">
        <v>78</v>
      </c>
      <c r="F75" s="59">
        <f>SUM(F71:F74)</f>
        <v>520000</v>
      </c>
    </row>
    <row r="76" spans="1:7" ht="15" outlineLevel="1">
      <c r="A76" s="27">
        <v>231</v>
      </c>
      <c r="B76" s="19">
        <v>20</v>
      </c>
      <c r="C76" s="45"/>
      <c r="D76" s="66">
        <v>5169</v>
      </c>
      <c r="E76" s="74" t="s">
        <v>76</v>
      </c>
      <c r="F76" s="57">
        <v>80000</v>
      </c>
      <c r="G76" s="28" t="s">
        <v>152</v>
      </c>
    </row>
    <row r="77" spans="1:6" ht="15">
      <c r="A77" s="27">
        <v>231</v>
      </c>
      <c r="B77" s="19">
        <v>20</v>
      </c>
      <c r="C77" s="45">
        <v>2221</v>
      </c>
      <c r="D77" s="66"/>
      <c r="E77" s="75" t="s">
        <v>55</v>
      </c>
      <c r="F77" s="59">
        <f>F76</f>
        <v>80000</v>
      </c>
    </row>
    <row r="78" spans="1:6" ht="15" outlineLevel="1">
      <c r="A78" s="27"/>
      <c r="B78" s="19"/>
      <c r="C78" s="45"/>
      <c r="D78" s="66">
        <v>5169</v>
      </c>
      <c r="E78" s="74" t="s">
        <v>76</v>
      </c>
      <c r="F78" s="57">
        <v>40000</v>
      </c>
    </row>
    <row r="79" spans="1:7" ht="15" outlineLevel="1">
      <c r="A79" s="27"/>
      <c r="B79" s="19"/>
      <c r="C79" s="45"/>
      <c r="D79" s="66">
        <v>6121</v>
      </c>
      <c r="E79" s="74" t="s">
        <v>37</v>
      </c>
      <c r="F79" s="60">
        <v>250000</v>
      </c>
      <c r="G79" s="28" t="s">
        <v>192</v>
      </c>
    </row>
    <row r="80" spans="1:6" ht="15">
      <c r="A80" s="27">
        <v>231</v>
      </c>
      <c r="B80" s="19">
        <v>20</v>
      </c>
      <c r="C80" s="45">
        <v>2321</v>
      </c>
      <c r="D80" s="66"/>
      <c r="E80" s="75" t="s">
        <v>79</v>
      </c>
      <c r="F80" s="59">
        <f>SUM(F78:F79)</f>
        <v>290000</v>
      </c>
    </row>
    <row r="81" spans="1:7" ht="15" outlineLevel="1">
      <c r="A81" s="27"/>
      <c r="B81" s="19"/>
      <c r="C81" s="45"/>
      <c r="D81" s="66">
        <v>6121</v>
      </c>
      <c r="E81" s="74" t="s">
        <v>37</v>
      </c>
      <c r="F81" s="60">
        <v>1250000</v>
      </c>
      <c r="G81" s="28" t="s">
        <v>193</v>
      </c>
    </row>
    <row r="82" spans="1:6" ht="15" outlineLevel="1">
      <c r="A82" s="27"/>
      <c r="B82" s="19"/>
      <c r="C82" s="45"/>
      <c r="D82" s="66">
        <v>5169</v>
      </c>
      <c r="E82" s="74" t="s">
        <v>76</v>
      </c>
      <c r="F82" s="57">
        <v>100000</v>
      </c>
    </row>
    <row r="83" spans="1:6" ht="15" outlineLevel="1">
      <c r="A83" s="27"/>
      <c r="B83" s="19"/>
      <c r="C83" s="45"/>
      <c r="D83" s="66">
        <v>5156</v>
      </c>
      <c r="E83" s="74" t="s">
        <v>80</v>
      </c>
      <c r="F83" s="57">
        <v>20000</v>
      </c>
    </row>
    <row r="84" spans="1:8" ht="15">
      <c r="A84" s="27">
        <v>231</v>
      </c>
      <c r="B84" s="19">
        <v>20</v>
      </c>
      <c r="C84" s="45">
        <v>2341</v>
      </c>
      <c r="D84" s="66"/>
      <c r="E84" s="75" t="s">
        <v>81</v>
      </c>
      <c r="F84" s="59">
        <f>SUM(F81:F83)</f>
        <v>1370000</v>
      </c>
      <c r="H84" s="55"/>
    </row>
    <row r="85" spans="1:7" ht="15" outlineLevel="1">
      <c r="A85" s="27"/>
      <c r="B85" s="19"/>
      <c r="C85" s="45"/>
      <c r="D85" s="66"/>
      <c r="E85" s="74" t="s">
        <v>76</v>
      </c>
      <c r="F85" s="57">
        <v>20000</v>
      </c>
      <c r="G85" s="28" t="s">
        <v>151</v>
      </c>
    </row>
    <row r="86" spans="1:6" ht="15">
      <c r="A86" s="27">
        <v>231</v>
      </c>
      <c r="B86" s="19">
        <v>20</v>
      </c>
      <c r="C86" s="45">
        <v>2333</v>
      </c>
      <c r="D86" s="66"/>
      <c r="E86" s="75" t="s">
        <v>141</v>
      </c>
      <c r="F86" s="59">
        <f>F85</f>
        <v>20000</v>
      </c>
    </row>
    <row r="87" spans="1:6" ht="15" outlineLevel="1">
      <c r="A87" s="27"/>
      <c r="B87" s="19"/>
      <c r="C87" s="45"/>
      <c r="D87" s="66">
        <v>5162</v>
      </c>
      <c r="E87" s="74" t="s">
        <v>82</v>
      </c>
      <c r="F87" s="57">
        <v>60000</v>
      </c>
    </row>
    <row r="88" spans="1:6" ht="15" outlineLevel="1">
      <c r="A88" s="27"/>
      <c r="B88" s="19"/>
      <c r="C88" s="45"/>
      <c r="D88" s="66">
        <v>5171</v>
      </c>
      <c r="E88" s="74" t="s">
        <v>33</v>
      </c>
      <c r="F88" s="57">
        <v>60000</v>
      </c>
    </row>
    <row r="89" spans="1:7" ht="15">
      <c r="A89" s="27">
        <v>231</v>
      </c>
      <c r="B89" s="19">
        <v>20</v>
      </c>
      <c r="C89" s="45">
        <v>2419</v>
      </c>
      <c r="D89" s="66"/>
      <c r="E89" s="75" t="s">
        <v>83</v>
      </c>
      <c r="F89" s="59">
        <f>F88+F87</f>
        <v>120000</v>
      </c>
      <c r="G89" s="28" t="s">
        <v>154</v>
      </c>
    </row>
    <row r="90" spans="1:6" ht="15" outlineLevel="1">
      <c r="A90" s="27"/>
      <c r="B90" s="19"/>
      <c r="C90" s="45"/>
      <c r="D90" s="66">
        <v>5229</v>
      </c>
      <c r="E90" s="74" t="s">
        <v>222</v>
      </c>
      <c r="F90" s="57">
        <v>10000</v>
      </c>
    </row>
    <row r="91" spans="1:16" ht="15">
      <c r="A91" s="27">
        <v>231</v>
      </c>
      <c r="B91" s="19">
        <v>20</v>
      </c>
      <c r="C91" s="45">
        <v>3111</v>
      </c>
      <c r="D91" s="66"/>
      <c r="E91" s="112" t="s">
        <v>84</v>
      </c>
      <c r="F91" s="87">
        <f>F90</f>
        <v>10000</v>
      </c>
      <c r="G91" s="105"/>
      <c r="K91" s="113"/>
      <c r="L91" s="113"/>
      <c r="M91" s="113"/>
      <c r="N91" s="113"/>
      <c r="O91" s="113"/>
      <c r="P91" s="113"/>
    </row>
    <row r="92" spans="1:7" ht="15" outlineLevel="1">
      <c r="A92" s="27"/>
      <c r="B92" s="19"/>
      <c r="C92" s="45"/>
      <c r="D92" s="66">
        <v>5229</v>
      </c>
      <c r="E92" s="74" t="s">
        <v>217</v>
      </c>
      <c r="F92" s="57">
        <v>50000</v>
      </c>
      <c r="G92" s="28" t="s">
        <v>220</v>
      </c>
    </row>
    <row r="93" spans="1:6" ht="15">
      <c r="A93" s="27">
        <v>231</v>
      </c>
      <c r="B93" s="19">
        <v>20</v>
      </c>
      <c r="C93" s="45">
        <v>3113</v>
      </c>
      <c r="D93" s="66"/>
      <c r="E93" s="75" t="s">
        <v>215</v>
      </c>
      <c r="F93" s="59">
        <f>F92</f>
        <v>50000</v>
      </c>
    </row>
    <row r="94" spans="1:6" ht="15" outlineLevel="1">
      <c r="A94" s="27"/>
      <c r="B94" s="19"/>
      <c r="C94" s="45"/>
      <c r="D94" s="66">
        <v>5229</v>
      </c>
      <c r="E94" s="74" t="s">
        <v>17</v>
      </c>
      <c r="F94" s="57">
        <v>3000</v>
      </c>
    </row>
    <row r="95" spans="1:7" ht="15">
      <c r="A95" s="27">
        <v>231</v>
      </c>
      <c r="B95" s="19">
        <v>20</v>
      </c>
      <c r="C95" s="45">
        <v>3122</v>
      </c>
      <c r="D95" s="66"/>
      <c r="E95" s="75" t="s">
        <v>85</v>
      </c>
      <c r="F95" s="59">
        <f>F94</f>
        <v>3000</v>
      </c>
      <c r="G95" s="28"/>
    </row>
    <row r="96" spans="1:6" ht="15" outlineLevel="1">
      <c r="A96" s="27"/>
      <c r="B96" s="19"/>
      <c r="C96" s="45"/>
      <c r="D96" s="66">
        <v>5139</v>
      </c>
      <c r="E96" s="74" t="s">
        <v>34</v>
      </c>
      <c r="F96" s="57">
        <v>10000</v>
      </c>
    </row>
    <row r="97" spans="1:6" ht="15" outlineLevel="1">
      <c r="A97" s="27"/>
      <c r="B97" s="19"/>
      <c r="C97" s="45"/>
      <c r="D97" s="66">
        <v>5136</v>
      </c>
      <c r="E97" s="74" t="s">
        <v>86</v>
      </c>
      <c r="F97" s="57">
        <v>10000</v>
      </c>
    </row>
    <row r="98" spans="1:6" ht="15" outlineLevel="1">
      <c r="A98" s="27"/>
      <c r="B98" s="19"/>
      <c r="C98" s="45"/>
      <c r="D98" s="66">
        <v>5137</v>
      </c>
      <c r="E98" s="74" t="s">
        <v>87</v>
      </c>
      <c r="F98" s="57">
        <v>30000</v>
      </c>
    </row>
    <row r="99" spans="1:6" ht="15" outlineLevel="1">
      <c r="A99" s="27"/>
      <c r="B99" s="19"/>
      <c r="C99" s="45"/>
      <c r="D99" s="66">
        <v>5169</v>
      </c>
      <c r="E99" s="74" t="s">
        <v>76</v>
      </c>
      <c r="F99" s="57">
        <v>10000</v>
      </c>
    </row>
    <row r="100" spans="1:6" ht="15">
      <c r="A100" s="27">
        <v>231</v>
      </c>
      <c r="B100" s="19">
        <v>20</v>
      </c>
      <c r="C100" s="45">
        <v>3314</v>
      </c>
      <c r="D100" s="66"/>
      <c r="E100" s="75" t="s">
        <v>89</v>
      </c>
      <c r="F100" s="59">
        <f>SUM(F96:F99)</f>
        <v>60000</v>
      </c>
    </row>
    <row r="101" spans="1:7" ht="15" outlineLevel="1">
      <c r="A101" s="27"/>
      <c r="B101" s="19"/>
      <c r="C101" s="45"/>
      <c r="D101" s="66">
        <v>5139</v>
      </c>
      <c r="E101" s="74" t="s">
        <v>34</v>
      </c>
      <c r="F101" s="57">
        <v>100000</v>
      </c>
      <c r="G101" s="28" t="s">
        <v>153</v>
      </c>
    </row>
    <row r="102" spans="1:7" ht="15" outlineLevel="1">
      <c r="A102" s="27"/>
      <c r="B102" s="19"/>
      <c r="C102" s="45"/>
      <c r="D102" s="66">
        <v>5169</v>
      </c>
      <c r="E102" s="74" t="s">
        <v>76</v>
      </c>
      <c r="F102" s="57">
        <v>140000</v>
      </c>
      <c r="G102" s="28" t="s">
        <v>153</v>
      </c>
    </row>
    <row r="103" spans="1:6" ht="15">
      <c r="A103" s="27">
        <v>231</v>
      </c>
      <c r="B103" s="19">
        <v>20</v>
      </c>
      <c r="C103" s="45">
        <v>3319</v>
      </c>
      <c r="D103" s="66"/>
      <c r="E103" s="75" t="s">
        <v>18</v>
      </c>
      <c r="F103" s="59">
        <f>SUM(F101:F102)</f>
        <v>240000</v>
      </c>
    </row>
    <row r="104" spans="1:7" ht="15" outlineLevel="1">
      <c r="A104" s="27"/>
      <c r="B104" s="19"/>
      <c r="C104" s="45"/>
      <c r="D104" s="66">
        <v>5021</v>
      </c>
      <c r="E104" s="74" t="s">
        <v>19</v>
      </c>
      <c r="F104" s="57">
        <v>8000</v>
      </c>
      <c r="G104" s="28" t="s">
        <v>155</v>
      </c>
    </row>
    <row r="105" spans="1:6" ht="15" outlineLevel="1">
      <c r="A105" s="27"/>
      <c r="B105" s="19"/>
      <c r="C105" s="45"/>
      <c r="D105" s="66">
        <v>5154</v>
      </c>
      <c r="E105" s="74" t="s">
        <v>90</v>
      </c>
      <c r="F105" s="57">
        <v>5000</v>
      </c>
    </row>
    <row r="106" spans="1:6" ht="15" outlineLevel="1">
      <c r="A106" s="27"/>
      <c r="B106" s="19"/>
      <c r="C106" s="45"/>
      <c r="D106" s="66">
        <v>5164</v>
      </c>
      <c r="E106" s="74" t="s">
        <v>91</v>
      </c>
      <c r="F106" s="57">
        <v>2000</v>
      </c>
    </row>
    <row r="107" spans="1:6" ht="15">
      <c r="A107" s="27">
        <v>231</v>
      </c>
      <c r="B107" s="19">
        <v>20</v>
      </c>
      <c r="C107" s="45">
        <v>3326</v>
      </c>
      <c r="D107" s="66"/>
      <c r="E107" s="75" t="s">
        <v>92</v>
      </c>
      <c r="F107" s="59">
        <f>SUM(F104:F106)</f>
        <v>15000</v>
      </c>
    </row>
    <row r="108" spans="1:6" ht="15" outlineLevel="1">
      <c r="A108" s="27"/>
      <c r="B108" s="19"/>
      <c r="C108" s="45"/>
      <c r="D108" s="66">
        <v>5153</v>
      </c>
      <c r="E108" s="74" t="s">
        <v>21</v>
      </c>
      <c r="F108" s="57">
        <v>30000</v>
      </c>
    </row>
    <row r="109" spans="1:6" ht="15" outlineLevel="1">
      <c r="A109" s="27"/>
      <c r="B109" s="19"/>
      <c r="C109" s="45"/>
      <c r="D109" s="66">
        <v>5154</v>
      </c>
      <c r="E109" s="74" t="s">
        <v>90</v>
      </c>
      <c r="F109" s="57">
        <v>20000</v>
      </c>
    </row>
    <row r="110" spans="1:7" ht="15" outlineLevel="1">
      <c r="A110" s="27"/>
      <c r="B110" s="19"/>
      <c r="C110" s="45"/>
      <c r="D110" s="66">
        <v>5137</v>
      </c>
      <c r="E110" s="74" t="s">
        <v>87</v>
      </c>
      <c r="F110" s="60">
        <v>0</v>
      </c>
      <c r="G110" s="28" t="s">
        <v>189</v>
      </c>
    </row>
    <row r="111" spans="1:6" ht="15" outlineLevel="1">
      <c r="A111" s="27"/>
      <c r="B111" s="19"/>
      <c r="C111" s="45"/>
      <c r="D111" s="66">
        <v>5169</v>
      </c>
      <c r="E111" s="74" t="s">
        <v>76</v>
      </c>
      <c r="F111" s="57">
        <v>10000</v>
      </c>
    </row>
    <row r="112" spans="1:7" ht="15" outlineLevel="1">
      <c r="A112" s="27"/>
      <c r="B112" s="19"/>
      <c r="C112" s="45"/>
      <c r="D112" s="66">
        <v>5171</v>
      </c>
      <c r="E112" s="74" t="s">
        <v>33</v>
      </c>
      <c r="F112" s="60">
        <v>850000</v>
      </c>
      <c r="G112" s="28" t="s">
        <v>156</v>
      </c>
    </row>
    <row r="113" spans="1:7" ht="15" outlineLevel="1">
      <c r="A113" s="27"/>
      <c r="B113" s="19"/>
      <c r="C113" s="45"/>
      <c r="D113" s="66">
        <v>6121</v>
      </c>
      <c r="E113" s="74" t="s">
        <v>37</v>
      </c>
      <c r="F113" s="60">
        <v>150000</v>
      </c>
      <c r="G113" s="28" t="s">
        <v>156</v>
      </c>
    </row>
    <row r="114" spans="1:6" ht="15" outlineLevel="1">
      <c r="A114" s="27"/>
      <c r="B114" s="19"/>
      <c r="C114" s="45"/>
      <c r="D114" s="66">
        <v>5139</v>
      </c>
      <c r="E114" s="74" t="s">
        <v>34</v>
      </c>
      <c r="F114" s="57">
        <v>30000</v>
      </c>
    </row>
    <row r="115" spans="1:6" ht="15">
      <c r="A115" s="27">
        <v>231</v>
      </c>
      <c r="B115" s="19">
        <v>20</v>
      </c>
      <c r="C115" s="45">
        <v>3392</v>
      </c>
      <c r="D115" s="66"/>
      <c r="E115" s="75" t="s">
        <v>57</v>
      </c>
      <c r="F115" s="59">
        <f>SUM(F108:F114)</f>
        <v>1090000</v>
      </c>
    </row>
    <row r="116" spans="1:6" ht="15" outlineLevel="1">
      <c r="A116" s="27"/>
      <c r="B116" s="19"/>
      <c r="C116" s="45"/>
      <c r="D116" s="66">
        <v>5139</v>
      </c>
      <c r="E116" s="74" t="s">
        <v>34</v>
      </c>
      <c r="F116" s="57">
        <v>1000</v>
      </c>
    </row>
    <row r="117" spans="1:6" ht="15" outlineLevel="1">
      <c r="A117" s="27"/>
      <c r="B117" s="19"/>
      <c r="C117" s="45"/>
      <c r="D117" s="66">
        <v>5194</v>
      </c>
      <c r="E117" s="74" t="s">
        <v>93</v>
      </c>
      <c r="F117" s="57">
        <v>5000</v>
      </c>
    </row>
    <row r="118" spans="1:6" ht="15" outlineLevel="1">
      <c r="A118" s="27"/>
      <c r="B118" s="19"/>
      <c r="C118" s="45"/>
      <c r="D118" s="66">
        <v>5492</v>
      </c>
      <c r="E118" s="74" t="s">
        <v>35</v>
      </c>
      <c r="F118" s="57">
        <v>5000</v>
      </c>
    </row>
    <row r="119" spans="1:7" ht="15">
      <c r="A119" s="27">
        <v>231</v>
      </c>
      <c r="B119" s="19">
        <v>20</v>
      </c>
      <c r="C119" s="45">
        <v>3399</v>
      </c>
      <c r="D119" s="66"/>
      <c r="E119" s="75" t="s">
        <v>94</v>
      </c>
      <c r="F119" s="59">
        <f>F116+F117+F118</f>
        <v>11000</v>
      </c>
      <c r="G119" s="28" t="s">
        <v>157</v>
      </c>
    </row>
    <row r="120" spans="1:7" ht="15" outlineLevel="1">
      <c r="A120" s="17"/>
      <c r="B120" s="18"/>
      <c r="C120" s="45"/>
      <c r="D120" s="66">
        <v>5021</v>
      </c>
      <c r="E120" s="74" t="s">
        <v>19</v>
      </c>
      <c r="F120" s="57">
        <v>15000</v>
      </c>
      <c r="G120" s="28" t="s">
        <v>158</v>
      </c>
    </row>
    <row r="121" spans="1:6" ht="15" outlineLevel="1">
      <c r="A121" s="17"/>
      <c r="B121" s="18"/>
      <c r="C121" s="45"/>
      <c r="D121" s="66">
        <v>5031</v>
      </c>
      <c r="E121" s="74" t="s">
        <v>96</v>
      </c>
      <c r="F121" s="57">
        <v>20000</v>
      </c>
    </row>
    <row r="122" spans="1:6" ht="15" outlineLevel="1">
      <c r="A122" s="17"/>
      <c r="B122" s="18"/>
      <c r="C122" s="45"/>
      <c r="D122" s="66">
        <v>5032</v>
      </c>
      <c r="E122" s="74" t="s">
        <v>97</v>
      </c>
      <c r="F122" s="57">
        <v>8000</v>
      </c>
    </row>
    <row r="123" spans="1:6" ht="15" outlineLevel="1">
      <c r="A123" s="17"/>
      <c r="B123" s="18"/>
      <c r="C123" s="45"/>
      <c r="D123" s="66">
        <v>5038</v>
      </c>
      <c r="E123" s="74" t="s">
        <v>98</v>
      </c>
      <c r="F123" s="57">
        <v>5000</v>
      </c>
    </row>
    <row r="124" spans="1:7" ht="15" outlineLevel="1">
      <c r="A124" s="17"/>
      <c r="B124" s="18"/>
      <c r="C124" s="45"/>
      <c r="D124" s="66">
        <v>5137</v>
      </c>
      <c r="E124" s="74" t="s">
        <v>87</v>
      </c>
      <c r="F124" s="57">
        <v>250000</v>
      </c>
      <c r="G124" s="28" t="s">
        <v>214</v>
      </c>
    </row>
    <row r="125" spans="1:6" ht="15" outlineLevel="1">
      <c r="A125" s="17"/>
      <c r="B125" s="18"/>
      <c r="C125" s="45"/>
      <c r="D125" s="66">
        <v>5139</v>
      </c>
      <c r="E125" s="74" t="s">
        <v>34</v>
      </c>
      <c r="F125" s="57">
        <v>50000</v>
      </c>
    </row>
    <row r="126" spans="1:6" ht="15" outlineLevel="1">
      <c r="A126" s="17"/>
      <c r="B126" s="18"/>
      <c r="C126" s="45"/>
      <c r="D126" s="66">
        <v>5151</v>
      </c>
      <c r="E126" s="74" t="s">
        <v>95</v>
      </c>
      <c r="F126" s="57">
        <v>40000</v>
      </c>
    </row>
    <row r="127" spans="1:6" ht="15" outlineLevel="1">
      <c r="A127" s="17"/>
      <c r="B127" s="18"/>
      <c r="C127" s="45"/>
      <c r="D127" s="66">
        <v>5154</v>
      </c>
      <c r="E127" s="74" t="s">
        <v>90</v>
      </c>
      <c r="F127" s="57">
        <v>15000</v>
      </c>
    </row>
    <row r="128" spans="1:6" ht="15" outlineLevel="1">
      <c r="A128" s="17"/>
      <c r="B128" s="18"/>
      <c r="C128" s="45"/>
      <c r="D128" s="66">
        <v>5169</v>
      </c>
      <c r="E128" s="74" t="s">
        <v>76</v>
      </c>
      <c r="F128" s="57">
        <v>50000</v>
      </c>
    </row>
    <row r="129" spans="1:7" ht="15" outlineLevel="1">
      <c r="A129" s="17"/>
      <c r="B129" s="18"/>
      <c r="C129" s="45"/>
      <c r="D129" s="66">
        <v>5171</v>
      </c>
      <c r="E129" s="74" t="s">
        <v>33</v>
      </c>
      <c r="F129" s="57">
        <v>800000</v>
      </c>
      <c r="G129" s="28" t="s">
        <v>191</v>
      </c>
    </row>
    <row r="130" spans="1:7" ht="15" outlineLevel="1">
      <c r="A130" s="17"/>
      <c r="B130" s="18"/>
      <c r="C130" s="45"/>
      <c r="D130" s="66">
        <v>6121</v>
      </c>
      <c r="E130" s="74" t="s">
        <v>37</v>
      </c>
      <c r="F130" s="60">
        <v>900000</v>
      </c>
      <c r="G130" s="28" t="s">
        <v>165</v>
      </c>
    </row>
    <row r="131" spans="1:6" ht="15">
      <c r="A131" s="17">
        <v>231</v>
      </c>
      <c r="B131" s="18">
        <v>20</v>
      </c>
      <c r="C131" s="45">
        <v>3412</v>
      </c>
      <c r="D131" s="66"/>
      <c r="E131" s="75" t="s">
        <v>59</v>
      </c>
      <c r="F131" s="59">
        <f>SUM(F120:F130)</f>
        <v>2153000</v>
      </c>
    </row>
    <row r="132" spans="1:7" ht="15" outlineLevel="1">
      <c r="A132" s="27"/>
      <c r="B132" s="19"/>
      <c r="C132" s="45"/>
      <c r="D132" s="66">
        <v>5021</v>
      </c>
      <c r="E132" s="74" t="s">
        <v>19</v>
      </c>
      <c r="F132" s="57">
        <v>20000</v>
      </c>
      <c r="G132" s="28" t="s">
        <v>159</v>
      </c>
    </row>
    <row r="133" spans="1:9" ht="15" outlineLevel="1">
      <c r="A133" s="27"/>
      <c r="B133" s="19"/>
      <c r="C133" s="45"/>
      <c r="D133" s="66">
        <v>5139</v>
      </c>
      <c r="E133" s="74" t="s">
        <v>34</v>
      </c>
      <c r="F133" s="57">
        <v>100000</v>
      </c>
      <c r="G133" s="28" t="s">
        <v>162</v>
      </c>
      <c r="H133" s="28"/>
      <c r="I133" s="28"/>
    </row>
    <row r="134" spans="1:9" ht="15" outlineLevel="1">
      <c r="A134" s="27"/>
      <c r="B134" s="19"/>
      <c r="C134" s="45"/>
      <c r="D134" s="66">
        <v>5169</v>
      </c>
      <c r="E134" s="74" t="s">
        <v>76</v>
      </c>
      <c r="F134" s="57">
        <v>100000</v>
      </c>
      <c r="G134" s="28" t="s">
        <v>161</v>
      </c>
      <c r="H134" s="28"/>
      <c r="I134" s="28"/>
    </row>
    <row r="135" spans="1:9" ht="15" outlineLevel="1">
      <c r="A135" s="27"/>
      <c r="B135" s="19"/>
      <c r="C135" s="45"/>
      <c r="D135" s="66">
        <v>5175</v>
      </c>
      <c r="E135" s="74" t="s">
        <v>22</v>
      </c>
      <c r="F135" s="57">
        <v>10000</v>
      </c>
      <c r="G135" s="28" t="s">
        <v>161</v>
      </c>
      <c r="H135" s="28"/>
      <c r="I135" s="28"/>
    </row>
    <row r="136" spans="1:7" ht="15" outlineLevel="1">
      <c r="A136" s="27"/>
      <c r="B136" s="19"/>
      <c r="C136" s="45"/>
      <c r="D136" s="66">
        <v>5229</v>
      </c>
      <c r="E136" s="74" t="s">
        <v>99</v>
      </c>
      <c r="F136" s="57">
        <v>120000</v>
      </c>
      <c r="G136" s="28" t="s">
        <v>163</v>
      </c>
    </row>
    <row r="137" spans="1:7" ht="15" outlineLevel="1">
      <c r="A137" s="27"/>
      <c r="B137" s="19"/>
      <c r="C137" s="45"/>
      <c r="D137" s="66">
        <v>5499</v>
      </c>
      <c r="E137" s="74" t="s">
        <v>100</v>
      </c>
      <c r="F137" s="57">
        <v>1500000</v>
      </c>
      <c r="G137" s="28" t="s">
        <v>160</v>
      </c>
    </row>
    <row r="138" spans="1:6" ht="15">
      <c r="A138" s="27">
        <v>231</v>
      </c>
      <c r="B138" s="19">
        <v>20</v>
      </c>
      <c r="C138" s="45">
        <v>3429</v>
      </c>
      <c r="D138" s="66"/>
      <c r="E138" s="75" t="s">
        <v>60</v>
      </c>
      <c r="F138" s="59">
        <f>SUM(F132:F137)</f>
        <v>1850000</v>
      </c>
    </row>
    <row r="139" spans="1:7" ht="15" outlineLevel="1">
      <c r="A139" s="27"/>
      <c r="B139" s="19"/>
      <c r="C139" s="45"/>
      <c r="D139" s="66">
        <v>5660</v>
      </c>
      <c r="E139" s="74" t="s">
        <v>101</v>
      </c>
      <c r="F139" s="58">
        <v>100000</v>
      </c>
      <c r="G139" s="28" t="s">
        <v>164</v>
      </c>
    </row>
    <row r="140" spans="1:6" ht="15">
      <c r="A140" s="27">
        <v>231</v>
      </c>
      <c r="B140" s="19">
        <v>20</v>
      </c>
      <c r="C140" s="45">
        <v>3611</v>
      </c>
      <c r="D140" s="66"/>
      <c r="E140" s="75" t="s">
        <v>102</v>
      </c>
      <c r="F140" s="59">
        <f>F139</f>
        <v>100000</v>
      </c>
    </row>
    <row r="141" spans="1:6" ht="15" outlineLevel="1">
      <c r="A141" s="27"/>
      <c r="B141" s="19"/>
      <c r="C141" s="45"/>
      <c r="D141" s="66">
        <v>5137</v>
      </c>
      <c r="E141" s="74" t="s">
        <v>87</v>
      </c>
      <c r="F141" s="57">
        <v>10000</v>
      </c>
    </row>
    <row r="142" spans="1:6" ht="15" outlineLevel="1">
      <c r="A142" s="27"/>
      <c r="B142" s="19"/>
      <c r="C142" s="45"/>
      <c r="D142" s="66">
        <v>5139</v>
      </c>
      <c r="E142" s="74" t="s">
        <v>34</v>
      </c>
      <c r="F142" s="57">
        <v>50000</v>
      </c>
    </row>
    <row r="143" spans="1:6" ht="15" outlineLevel="1">
      <c r="A143" s="27"/>
      <c r="B143" s="19"/>
      <c r="C143" s="45"/>
      <c r="D143" s="66">
        <v>5151</v>
      </c>
      <c r="E143" s="74" t="s">
        <v>95</v>
      </c>
      <c r="F143" s="57">
        <v>200000</v>
      </c>
    </row>
    <row r="144" spans="1:6" ht="15" outlineLevel="1">
      <c r="A144" s="27"/>
      <c r="B144" s="19"/>
      <c r="C144" s="45"/>
      <c r="D144" s="66">
        <v>5153</v>
      </c>
      <c r="E144" s="74" t="s">
        <v>21</v>
      </c>
      <c r="F144" s="57">
        <v>35000</v>
      </c>
    </row>
    <row r="145" spans="1:6" ht="15" outlineLevel="1">
      <c r="A145" s="27"/>
      <c r="B145" s="19"/>
      <c r="C145" s="45"/>
      <c r="D145" s="66">
        <v>5154</v>
      </c>
      <c r="E145" s="74" t="s">
        <v>90</v>
      </c>
      <c r="F145" s="57">
        <v>30000</v>
      </c>
    </row>
    <row r="146" spans="1:6" ht="15" outlineLevel="1">
      <c r="A146" s="27"/>
      <c r="B146" s="19"/>
      <c r="C146" s="45"/>
      <c r="D146" s="66">
        <v>5169</v>
      </c>
      <c r="E146" s="74" t="s">
        <v>76</v>
      </c>
      <c r="F146" s="57">
        <v>40000</v>
      </c>
    </row>
    <row r="147" spans="1:6" ht="15" outlineLevel="1">
      <c r="A147" s="27"/>
      <c r="B147" s="19"/>
      <c r="C147" s="45"/>
      <c r="D147" s="66">
        <v>5171</v>
      </c>
      <c r="E147" s="74" t="s">
        <v>33</v>
      </c>
      <c r="F147" s="57">
        <v>200000</v>
      </c>
    </row>
    <row r="148" spans="1:7" ht="15" outlineLevel="1">
      <c r="A148" s="27"/>
      <c r="B148" s="19"/>
      <c r="C148" s="45"/>
      <c r="D148" s="66">
        <v>6121</v>
      </c>
      <c r="E148" s="74" t="s">
        <v>37</v>
      </c>
      <c r="F148" s="60">
        <v>6000000</v>
      </c>
      <c r="G148" s="28" t="s">
        <v>207</v>
      </c>
    </row>
    <row r="149" spans="1:6" ht="15">
      <c r="A149" s="27">
        <v>231</v>
      </c>
      <c r="B149" s="19">
        <v>20</v>
      </c>
      <c r="C149" s="45">
        <v>3612</v>
      </c>
      <c r="D149" s="66"/>
      <c r="E149" s="75" t="s">
        <v>62</v>
      </c>
      <c r="F149" s="59">
        <f>SUM(F141:F148)</f>
        <v>6565000</v>
      </c>
    </row>
    <row r="150" spans="1:6" ht="15" outlineLevel="1">
      <c r="A150" s="27"/>
      <c r="B150" s="19"/>
      <c r="C150" s="45"/>
      <c r="D150" s="66">
        <v>5139</v>
      </c>
      <c r="E150" s="74" t="s">
        <v>34</v>
      </c>
      <c r="F150" s="57">
        <v>20000</v>
      </c>
    </row>
    <row r="151" spans="1:6" ht="15" outlineLevel="1">
      <c r="A151" s="27"/>
      <c r="B151" s="19"/>
      <c r="C151" s="45"/>
      <c r="D151" s="66">
        <v>5151</v>
      </c>
      <c r="E151" s="74" t="s">
        <v>95</v>
      </c>
      <c r="F151" s="57">
        <v>15000</v>
      </c>
    </row>
    <row r="152" spans="1:6" ht="15" outlineLevel="1">
      <c r="A152" s="27"/>
      <c r="B152" s="19"/>
      <c r="C152" s="45"/>
      <c r="D152" s="66">
        <v>5153</v>
      </c>
      <c r="E152" s="74" t="s">
        <v>21</v>
      </c>
      <c r="F152" s="57">
        <v>20000</v>
      </c>
    </row>
    <row r="153" spans="1:6" ht="15" outlineLevel="1">
      <c r="A153" s="27"/>
      <c r="B153" s="19"/>
      <c r="C153" s="45"/>
      <c r="D153" s="66">
        <v>5154</v>
      </c>
      <c r="E153" s="74" t="s">
        <v>90</v>
      </c>
      <c r="F153" s="57">
        <v>60000</v>
      </c>
    </row>
    <row r="154" spans="1:6" ht="15" outlineLevel="1">
      <c r="A154" s="27"/>
      <c r="B154" s="19"/>
      <c r="C154" s="45"/>
      <c r="D154" s="66">
        <v>5169</v>
      </c>
      <c r="E154" s="74" t="s">
        <v>76</v>
      </c>
      <c r="F154" s="57">
        <v>30000</v>
      </c>
    </row>
    <row r="155" spans="1:7" ht="15" outlineLevel="1">
      <c r="A155" s="27"/>
      <c r="B155" s="19"/>
      <c r="C155" s="45"/>
      <c r="D155" s="66">
        <v>5171</v>
      </c>
      <c r="E155" s="74" t="s">
        <v>33</v>
      </c>
      <c r="F155" s="60">
        <v>8000000</v>
      </c>
      <c r="G155" s="28" t="s">
        <v>190</v>
      </c>
    </row>
    <row r="156" spans="1:7" ht="15" outlineLevel="1">
      <c r="A156" s="17"/>
      <c r="B156" s="18"/>
      <c r="C156" s="45"/>
      <c r="D156" s="66">
        <v>6121</v>
      </c>
      <c r="E156" s="74" t="s">
        <v>37</v>
      </c>
      <c r="F156" s="60">
        <v>3300000</v>
      </c>
      <c r="G156" s="28" t="s">
        <v>196</v>
      </c>
    </row>
    <row r="157" spans="1:6" ht="15">
      <c r="A157" s="17">
        <v>231</v>
      </c>
      <c r="B157" s="18">
        <v>20</v>
      </c>
      <c r="C157" s="45">
        <v>3613</v>
      </c>
      <c r="D157" s="66"/>
      <c r="E157" s="75" t="s">
        <v>63</v>
      </c>
      <c r="F157" s="59">
        <f>SUM(F150:F156)</f>
        <v>11445000</v>
      </c>
    </row>
    <row r="158" spans="1:10" ht="15" outlineLevel="1">
      <c r="A158" s="17"/>
      <c r="B158" s="18"/>
      <c r="C158" s="45"/>
      <c r="D158" s="66">
        <v>5139</v>
      </c>
      <c r="E158" s="74" t="s">
        <v>34</v>
      </c>
      <c r="F158" s="58">
        <v>20000</v>
      </c>
      <c r="G158" s="101"/>
      <c r="H158" s="28"/>
      <c r="I158" s="28"/>
      <c r="J158" s="28"/>
    </row>
    <row r="159" spans="1:6" ht="15" outlineLevel="1">
      <c r="A159" s="17"/>
      <c r="B159" s="18"/>
      <c r="C159" s="45"/>
      <c r="D159" s="66">
        <v>5154</v>
      </c>
      <c r="E159" s="74" t="s">
        <v>90</v>
      </c>
      <c r="F159" s="57">
        <v>30000</v>
      </c>
    </row>
    <row r="160" spans="1:6" ht="15" outlineLevel="1">
      <c r="A160" s="17"/>
      <c r="B160" s="18"/>
      <c r="C160" s="45"/>
      <c r="D160" s="66">
        <v>5169</v>
      </c>
      <c r="E160" s="74" t="s">
        <v>76</v>
      </c>
      <c r="F160" s="57">
        <v>10000</v>
      </c>
    </row>
    <row r="161" spans="1:6" ht="15" outlineLevel="1">
      <c r="A161" s="17"/>
      <c r="B161" s="18"/>
      <c r="C161" s="45"/>
      <c r="D161" s="66">
        <v>5171</v>
      </c>
      <c r="E161" s="74" t="s">
        <v>33</v>
      </c>
      <c r="F161" s="57">
        <v>20000</v>
      </c>
    </row>
    <row r="162" spans="1:6" ht="15">
      <c r="A162" s="21">
        <v>231</v>
      </c>
      <c r="B162" s="22">
        <v>20</v>
      </c>
      <c r="C162" s="46">
        <v>3631</v>
      </c>
      <c r="D162" s="67"/>
      <c r="E162" s="77" t="s">
        <v>103</v>
      </c>
      <c r="F162" s="61">
        <f>SUM(F158:F161)</f>
        <v>80000</v>
      </c>
    </row>
    <row r="163" spans="1:7" ht="15" outlineLevel="1">
      <c r="A163" s="21"/>
      <c r="B163" s="22"/>
      <c r="C163" s="46"/>
      <c r="D163" s="67">
        <v>6121</v>
      </c>
      <c r="E163" s="78" t="s">
        <v>37</v>
      </c>
      <c r="F163" s="102">
        <v>500000</v>
      </c>
      <c r="G163" s="28" t="s">
        <v>205</v>
      </c>
    </row>
    <row r="164" spans="1:6" ht="15">
      <c r="A164" s="17">
        <v>231</v>
      </c>
      <c r="B164" s="18">
        <v>20</v>
      </c>
      <c r="C164" s="45">
        <v>3633</v>
      </c>
      <c r="D164" s="66"/>
      <c r="E164" s="75" t="s">
        <v>104</v>
      </c>
      <c r="F164" s="59">
        <f>SUM(F163:F163)</f>
        <v>500000</v>
      </c>
    </row>
    <row r="165" spans="1:6" ht="15" outlineLevel="1">
      <c r="A165" s="17"/>
      <c r="B165" s="18"/>
      <c r="C165" s="45"/>
      <c r="D165" s="66">
        <v>5166</v>
      </c>
      <c r="E165" s="74" t="s">
        <v>105</v>
      </c>
      <c r="F165" s="57">
        <v>50000</v>
      </c>
    </row>
    <row r="166" spans="1:6" ht="15">
      <c r="A166" s="17">
        <v>231</v>
      </c>
      <c r="B166" s="18">
        <v>20</v>
      </c>
      <c r="C166" s="45">
        <v>3635</v>
      </c>
      <c r="D166" s="66"/>
      <c r="E166" s="75" t="s">
        <v>41</v>
      </c>
      <c r="F166" s="59">
        <f>F165</f>
        <v>50000</v>
      </c>
    </row>
    <row r="167" spans="1:7" ht="15" outlineLevel="1">
      <c r="A167" s="40"/>
      <c r="B167" s="41"/>
      <c r="C167" s="41"/>
      <c r="D167" s="65">
        <v>5011</v>
      </c>
      <c r="E167" s="76" t="s">
        <v>106</v>
      </c>
      <c r="F167" s="103">
        <v>100000</v>
      </c>
      <c r="G167" s="28" t="s">
        <v>206</v>
      </c>
    </row>
    <row r="168" spans="1:7" ht="15" outlineLevel="1">
      <c r="A168" s="27"/>
      <c r="B168" s="19"/>
      <c r="C168" s="45"/>
      <c r="D168" s="66">
        <v>5021</v>
      </c>
      <c r="E168" s="74" t="s">
        <v>19</v>
      </c>
      <c r="F168" s="60">
        <v>50000</v>
      </c>
      <c r="G168" s="28" t="s">
        <v>166</v>
      </c>
    </row>
    <row r="169" spans="1:6" ht="15" outlineLevel="1">
      <c r="A169" s="27"/>
      <c r="B169" s="19"/>
      <c r="C169" s="45"/>
      <c r="D169" s="66">
        <v>5031</v>
      </c>
      <c r="E169" s="74" t="s">
        <v>96</v>
      </c>
      <c r="F169" s="57">
        <v>30000</v>
      </c>
    </row>
    <row r="170" spans="1:6" ht="15" outlineLevel="1">
      <c r="A170" s="27"/>
      <c r="B170" s="19"/>
      <c r="C170" s="45"/>
      <c r="D170" s="66">
        <v>5032</v>
      </c>
      <c r="E170" s="74" t="s">
        <v>97</v>
      </c>
      <c r="F170" s="57">
        <v>10000</v>
      </c>
    </row>
    <row r="171" spans="1:6" ht="15" outlineLevel="1">
      <c r="A171" s="27"/>
      <c r="B171" s="19"/>
      <c r="C171" s="45"/>
      <c r="D171" s="66">
        <v>5038</v>
      </c>
      <c r="E171" s="74" t="s">
        <v>98</v>
      </c>
      <c r="F171" s="57">
        <v>5000</v>
      </c>
    </row>
    <row r="172" spans="1:6" ht="15" outlineLevel="1">
      <c r="A172" s="27"/>
      <c r="B172" s="19"/>
      <c r="C172" s="45"/>
      <c r="D172" s="66">
        <v>5131</v>
      </c>
      <c r="E172" s="74" t="s">
        <v>107</v>
      </c>
      <c r="F172" s="57">
        <v>3000</v>
      </c>
    </row>
    <row r="173" spans="1:6" ht="15" outlineLevel="1">
      <c r="A173" s="27"/>
      <c r="B173" s="19"/>
      <c r="C173" s="45"/>
      <c r="D173" s="66">
        <v>5134</v>
      </c>
      <c r="E173" s="74" t="s">
        <v>108</v>
      </c>
      <c r="F173" s="57">
        <v>15000</v>
      </c>
    </row>
    <row r="174" spans="1:6" ht="15" outlineLevel="1">
      <c r="A174" s="27"/>
      <c r="B174" s="19"/>
      <c r="C174" s="45"/>
      <c r="D174" s="66">
        <v>5137</v>
      </c>
      <c r="E174" s="74" t="s">
        <v>87</v>
      </c>
      <c r="F174" s="57">
        <v>80000</v>
      </c>
    </row>
    <row r="175" spans="1:6" ht="15" outlineLevel="1">
      <c r="A175" s="27"/>
      <c r="B175" s="19"/>
      <c r="C175" s="45"/>
      <c r="D175" s="66">
        <v>5139</v>
      </c>
      <c r="E175" s="74" t="s">
        <v>34</v>
      </c>
      <c r="F175" s="57">
        <v>50000</v>
      </c>
    </row>
    <row r="176" spans="1:6" ht="15" outlineLevel="1">
      <c r="A176" s="27"/>
      <c r="B176" s="19"/>
      <c r="C176" s="45"/>
      <c r="D176" s="66">
        <v>5154</v>
      </c>
      <c r="E176" s="74" t="s">
        <v>90</v>
      </c>
      <c r="F176" s="57">
        <v>20000</v>
      </c>
    </row>
    <row r="177" spans="1:6" ht="15" outlineLevel="1">
      <c r="A177" s="27"/>
      <c r="B177" s="19"/>
      <c r="C177" s="45"/>
      <c r="D177" s="66">
        <v>5156</v>
      </c>
      <c r="E177" s="74" t="s">
        <v>80</v>
      </c>
      <c r="F177" s="57">
        <v>50000</v>
      </c>
    </row>
    <row r="178" spans="1:6" ht="15" outlineLevel="1">
      <c r="A178" s="27"/>
      <c r="B178" s="19"/>
      <c r="C178" s="45"/>
      <c r="D178" s="66">
        <v>5163</v>
      </c>
      <c r="E178" s="74" t="s">
        <v>117</v>
      </c>
      <c r="F178" s="57">
        <v>11000</v>
      </c>
    </row>
    <row r="179" spans="1:7" ht="15" outlineLevel="1">
      <c r="A179" s="27"/>
      <c r="B179" s="19"/>
      <c r="C179" s="45"/>
      <c r="D179" s="66">
        <v>5164</v>
      </c>
      <c r="E179" s="74" t="s">
        <v>91</v>
      </c>
      <c r="F179" s="57">
        <v>40000</v>
      </c>
      <c r="G179" s="28" t="s">
        <v>170</v>
      </c>
    </row>
    <row r="180" spans="1:6" ht="15" outlineLevel="1">
      <c r="A180" s="27"/>
      <c r="B180" s="19"/>
      <c r="C180" s="45"/>
      <c r="D180" s="66">
        <v>5167</v>
      </c>
      <c r="E180" s="74" t="s">
        <v>40</v>
      </c>
      <c r="F180" s="57">
        <v>10000</v>
      </c>
    </row>
    <row r="181" spans="1:7" ht="15" outlineLevel="1">
      <c r="A181" s="27"/>
      <c r="B181" s="19"/>
      <c r="C181" s="45"/>
      <c r="D181" s="66">
        <v>5169</v>
      </c>
      <c r="E181" s="74" t="s">
        <v>76</v>
      </c>
      <c r="F181" s="57">
        <v>250000</v>
      </c>
      <c r="G181" s="28" t="s">
        <v>169</v>
      </c>
    </row>
    <row r="182" spans="1:6" ht="15" outlineLevel="1">
      <c r="A182" s="27"/>
      <c r="B182" s="19"/>
      <c r="C182" s="45"/>
      <c r="D182" s="66">
        <v>5171</v>
      </c>
      <c r="E182" s="74" t="s">
        <v>33</v>
      </c>
      <c r="F182" s="57">
        <v>50000</v>
      </c>
    </row>
    <row r="183" spans="1:7" ht="15" outlineLevel="1">
      <c r="A183" s="27"/>
      <c r="B183" s="19"/>
      <c r="C183" s="45"/>
      <c r="D183" s="66">
        <v>5212</v>
      </c>
      <c r="E183" s="74" t="s">
        <v>142</v>
      </c>
      <c r="F183" s="60">
        <v>750000</v>
      </c>
      <c r="G183" s="28" t="s">
        <v>198</v>
      </c>
    </row>
    <row r="184" spans="1:6" ht="15" outlineLevel="1">
      <c r="A184" s="27"/>
      <c r="B184" s="19"/>
      <c r="C184" s="45"/>
      <c r="D184" s="66">
        <v>5362</v>
      </c>
      <c r="E184" s="74" t="s">
        <v>39</v>
      </c>
      <c r="F184" s="57">
        <v>5000</v>
      </c>
    </row>
    <row r="185" spans="1:6" ht="15" outlineLevel="1">
      <c r="A185" s="27"/>
      <c r="B185" s="19"/>
      <c r="C185" s="45"/>
      <c r="D185" s="66">
        <v>5424</v>
      </c>
      <c r="E185" s="74" t="s">
        <v>38</v>
      </c>
      <c r="F185" s="57">
        <v>1000</v>
      </c>
    </row>
    <row r="186" spans="1:7" ht="15" outlineLevel="1">
      <c r="A186" s="27"/>
      <c r="B186" s="19"/>
      <c r="C186" s="45"/>
      <c r="D186" s="66">
        <v>6130</v>
      </c>
      <c r="E186" s="74" t="s">
        <v>109</v>
      </c>
      <c r="F186" s="60">
        <v>1000000</v>
      </c>
      <c r="G186" s="28" t="s">
        <v>199</v>
      </c>
    </row>
    <row r="187" spans="1:7" ht="15" outlineLevel="1">
      <c r="A187" s="27"/>
      <c r="B187" s="19"/>
      <c r="C187" s="45"/>
      <c r="D187" s="66">
        <v>6379</v>
      </c>
      <c r="E187" s="74" t="s">
        <v>137</v>
      </c>
      <c r="F187" s="57">
        <v>120000</v>
      </c>
      <c r="G187" s="28" t="s">
        <v>167</v>
      </c>
    </row>
    <row r="188" spans="1:6" ht="15">
      <c r="A188" s="27">
        <v>231</v>
      </c>
      <c r="B188" s="19">
        <v>20</v>
      </c>
      <c r="C188" s="45">
        <v>3639</v>
      </c>
      <c r="D188" s="66"/>
      <c r="E188" s="75" t="s">
        <v>64</v>
      </c>
      <c r="F188" s="59">
        <f>SUM(F167:F187)</f>
        <v>2650000</v>
      </c>
    </row>
    <row r="189" spans="1:6" ht="15" outlineLevel="1">
      <c r="A189" s="27"/>
      <c r="B189" s="19"/>
      <c r="C189" s="45"/>
      <c r="D189" s="66">
        <v>5169</v>
      </c>
      <c r="E189" s="74" t="s">
        <v>76</v>
      </c>
      <c r="F189" s="57">
        <v>20000</v>
      </c>
    </row>
    <row r="190" spans="1:6" ht="15">
      <c r="A190" s="27">
        <v>231</v>
      </c>
      <c r="B190" s="19">
        <v>20</v>
      </c>
      <c r="C190" s="45">
        <v>3721</v>
      </c>
      <c r="D190" s="66"/>
      <c r="E190" s="75" t="s">
        <v>110</v>
      </c>
      <c r="F190" s="59">
        <f>F189</f>
        <v>20000</v>
      </c>
    </row>
    <row r="191" spans="1:10" ht="15" outlineLevel="1">
      <c r="A191" s="27"/>
      <c r="B191" s="19"/>
      <c r="C191" s="45"/>
      <c r="D191" s="66">
        <v>5164</v>
      </c>
      <c r="E191" s="74" t="s">
        <v>91</v>
      </c>
      <c r="F191" s="57">
        <v>20000</v>
      </c>
      <c r="G191" s="28" t="s">
        <v>183</v>
      </c>
      <c r="H191" s="28"/>
      <c r="I191" s="28"/>
      <c r="J191" s="28"/>
    </row>
    <row r="192" spans="1:10" ht="15" outlineLevel="1">
      <c r="A192" s="27"/>
      <c r="B192" s="19"/>
      <c r="C192" s="45"/>
      <c r="D192" s="66">
        <v>5169</v>
      </c>
      <c r="E192" s="74" t="s">
        <v>76</v>
      </c>
      <c r="F192" s="57">
        <v>220000</v>
      </c>
      <c r="G192" s="28" t="s">
        <v>185</v>
      </c>
      <c r="H192" s="28"/>
      <c r="I192" s="28"/>
      <c r="J192" s="28"/>
    </row>
    <row r="193" spans="1:7" ht="15" outlineLevel="1">
      <c r="A193" s="27"/>
      <c r="B193" s="19"/>
      <c r="C193" s="45"/>
      <c r="D193" s="66">
        <v>6121</v>
      </c>
      <c r="E193" s="74" t="s">
        <v>37</v>
      </c>
      <c r="F193" s="60">
        <v>150000</v>
      </c>
      <c r="G193" s="28" t="s">
        <v>200</v>
      </c>
    </row>
    <row r="194" spans="1:6" ht="15">
      <c r="A194" s="27">
        <v>231</v>
      </c>
      <c r="B194" s="19">
        <v>20</v>
      </c>
      <c r="C194" s="45">
        <v>3722</v>
      </c>
      <c r="D194" s="66"/>
      <c r="E194" s="75" t="s">
        <v>111</v>
      </c>
      <c r="F194" s="59">
        <f>SUM(F191:F193)</f>
        <v>390000</v>
      </c>
    </row>
    <row r="195" spans="1:7" ht="15" outlineLevel="1">
      <c r="A195" s="27"/>
      <c r="B195" s="19"/>
      <c r="C195" s="45"/>
      <c r="D195" s="66">
        <v>5169</v>
      </c>
      <c r="E195" s="74" t="s">
        <v>76</v>
      </c>
      <c r="F195" s="57">
        <v>150000</v>
      </c>
      <c r="G195" s="28" t="s">
        <v>168</v>
      </c>
    </row>
    <row r="196" spans="1:6" ht="15">
      <c r="A196" s="33">
        <v>231</v>
      </c>
      <c r="B196" s="23">
        <v>20</v>
      </c>
      <c r="C196" s="46">
        <v>3723</v>
      </c>
      <c r="D196" s="67"/>
      <c r="E196" s="77" t="s">
        <v>112</v>
      </c>
      <c r="F196" s="61">
        <f>SUM(F195)</f>
        <v>150000</v>
      </c>
    </row>
    <row r="197" spans="1:10" ht="15" outlineLevel="1">
      <c r="A197" s="33"/>
      <c r="B197" s="23"/>
      <c r="C197" s="46"/>
      <c r="D197" s="67">
        <v>5164</v>
      </c>
      <c r="E197" s="78" t="s">
        <v>91</v>
      </c>
      <c r="F197" s="62">
        <v>10000</v>
      </c>
      <c r="G197" s="28" t="s">
        <v>184</v>
      </c>
      <c r="H197" s="28"/>
      <c r="I197" s="28"/>
      <c r="J197" s="28"/>
    </row>
    <row r="198" spans="1:10" ht="15" outlineLevel="1">
      <c r="A198" s="33"/>
      <c r="B198" s="23"/>
      <c r="C198" s="46"/>
      <c r="D198" s="67">
        <v>5169</v>
      </c>
      <c r="E198" s="78" t="s">
        <v>76</v>
      </c>
      <c r="F198" s="62">
        <v>90000</v>
      </c>
      <c r="G198" s="28" t="s">
        <v>182</v>
      </c>
      <c r="H198" s="28"/>
      <c r="I198" s="28"/>
      <c r="J198" s="28"/>
    </row>
    <row r="199" spans="1:7" ht="15" outlineLevel="1">
      <c r="A199" s="27"/>
      <c r="B199" s="19"/>
      <c r="C199" s="45"/>
      <c r="D199" s="66">
        <v>6121</v>
      </c>
      <c r="E199" s="74" t="s">
        <v>37</v>
      </c>
      <c r="F199" s="60">
        <v>150000</v>
      </c>
      <c r="G199" s="28" t="s">
        <v>200</v>
      </c>
    </row>
    <row r="200" spans="1:6" ht="15">
      <c r="A200" s="27">
        <v>231</v>
      </c>
      <c r="B200" s="19">
        <v>20</v>
      </c>
      <c r="C200" s="45">
        <v>3725</v>
      </c>
      <c r="D200" s="66"/>
      <c r="E200" s="75" t="s">
        <v>113</v>
      </c>
      <c r="F200" s="59">
        <f>SUM(F197:F199)</f>
        <v>250000</v>
      </c>
    </row>
    <row r="201" spans="1:7" ht="15" outlineLevel="1">
      <c r="A201" s="27"/>
      <c r="B201" s="19"/>
      <c r="C201" s="45"/>
      <c r="D201" s="66">
        <v>5137</v>
      </c>
      <c r="E201" s="74" t="s">
        <v>87</v>
      </c>
      <c r="F201" s="60">
        <v>500000</v>
      </c>
      <c r="G201" s="28" t="s">
        <v>201</v>
      </c>
    </row>
    <row r="202" spans="1:6" ht="15" outlineLevel="1">
      <c r="A202" s="27"/>
      <c r="B202" s="19"/>
      <c r="C202" s="45"/>
      <c r="D202" s="66">
        <v>5139</v>
      </c>
      <c r="E202" s="74" t="s">
        <v>34</v>
      </c>
      <c r="F202" s="57">
        <v>20000</v>
      </c>
    </row>
    <row r="203" spans="1:6" ht="15" outlineLevel="1">
      <c r="A203" s="27"/>
      <c r="B203" s="19"/>
      <c r="C203" s="45"/>
      <c r="D203" s="66">
        <v>5156</v>
      </c>
      <c r="E203" s="74" t="s">
        <v>80</v>
      </c>
      <c r="F203" s="57">
        <v>45000</v>
      </c>
    </row>
    <row r="204" spans="1:6" ht="15" outlineLevel="1">
      <c r="A204" s="27"/>
      <c r="B204" s="19"/>
      <c r="C204" s="45"/>
      <c r="D204" s="66">
        <v>5169</v>
      </c>
      <c r="E204" s="74" t="s">
        <v>76</v>
      </c>
      <c r="F204" s="57">
        <v>50000</v>
      </c>
    </row>
    <row r="205" spans="1:6" ht="15" outlineLevel="1">
      <c r="A205" s="27"/>
      <c r="B205" s="19"/>
      <c r="C205" s="45"/>
      <c r="D205" s="66">
        <v>5171</v>
      </c>
      <c r="E205" s="74" t="s">
        <v>33</v>
      </c>
      <c r="F205" s="57">
        <v>15000</v>
      </c>
    </row>
    <row r="206" spans="1:6" ht="15">
      <c r="A206" s="27">
        <v>231</v>
      </c>
      <c r="B206" s="19">
        <v>20</v>
      </c>
      <c r="C206" s="45">
        <v>3745</v>
      </c>
      <c r="D206" s="66"/>
      <c r="E206" s="75" t="s">
        <v>114</v>
      </c>
      <c r="F206" s="59">
        <f>SUM(F201:F205)</f>
        <v>630000</v>
      </c>
    </row>
    <row r="207" spans="1:7" ht="15" outlineLevel="1">
      <c r="A207" s="27"/>
      <c r="B207" s="19"/>
      <c r="C207" s="45"/>
      <c r="D207" s="66">
        <v>6121</v>
      </c>
      <c r="E207" s="74" t="s">
        <v>37</v>
      </c>
      <c r="F207" s="60">
        <v>1000000</v>
      </c>
      <c r="G207" s="28" t="s">
        <v>202</v>
      </c>
    </row>
    <row r="208" spans="1:6" ht="15">
      <c r="A208" s="27">
        <v>231</v>
      </c>
      <c r="B208" s="19">
        <v>20</v>
      </c>
      <c r="C208" s="45">
        <v>4350</v>
      </c>
      <c r="D208" s="66"/>
      <c r="E208" s="75" t="s">
        <v>115</v>
      </c>
      <c r="F208" s="87">
        <f>F207</f>
        <v>1000000</v>
      </c>
    </row>
    <row r="209" spans="1:6" ht="15" outlineLevel="1">
      <c r="A209" s="27"/>
      <c r="B209" s="19"/>
      <c r="C209" s="45"/>
      <c r="D209" s="66">
        <v>5021</v>
      </c>
      <c r="E209" s="74" t="s">
        <v>19</v>
      </c>
      <c r="F209" s="57">
        <v>20000</v>
      </c>
    </row>
    <row r="210" spans="1:6" ht="15" outlineLevel="1">
      <c r="A210" s="27"/>
      <c r="B210" s="19"/>
      <c r="C210" s="45"/>
      <c r="D210" s="66">
        <v>5134</v>
      </c>
      <c r="E210" s="74" t="s">
        <v>108</v>
      </c>
      <c r="F210" s="57">
        <v>10000</v>
      </c>
    </row>
    <row r="211" spans="1:6" ht="15" outlineLevel="1">
      <c r="A211" s="27"/>
      <c r="B211" s="19"/>
      <c r="C211" s="45"/>
      <c r="D211" s="66">
        <v>5137</v>
      </c>
      <c r="E211" s="74" t="s">
        <v>87</v>
      </c>
      <c r="F211" s="57">
        <v>50000</v>
      </c>
    </row>
    <row r="212" spans="1:6" ht="15" outlineLevel="1">
      <c r="A212" s="27"/>
      <c r="B212" s="19"/>
      <c r="C212" s="45"/>
      <c r="D212" s="66">
        <v>5139</v>
      </c>
      <c r="E212" s="74" t="s">
        <v>34</v>
      </c>
      <c r="F212" s="57">
        <v>50000</v>
      </c>
    </row>
    <row r="213" spans="1:6" ht="15" outlineLevel="1">
      <c r="A213" s="27"/>
      <c r="B213" s="19"/>
      <c r="C213" s="45"/>
      <c r="D213" s="66">
        <v>5151</v>
      </c>
      <c r="E213" s="74" t="s">
        <v>95</v>
      </c>
      <c r="F213" s="57">
        <v>15000</v>
      </c>
    </row>
    <row r="214" spans="1:6" ht="15" outlineLevel="1">
      <c r="A214" s="27"/>
      <c r="B214" s="19"/>
      <c r="C214" s="45"/>
      <c r="D214" s="66">
        <v>5153</v>
      </c>
      <c r="E214" s="74" t="s">
        <v>21</v>
      </c>
      <c r="F214" s="57">
        <v>30000</v>
      </c>
    </row>
    <row r="215" spans="1:6" ht="15" outlineLevel="1">
      <c r="A215" s="14"/>
      <c r="B215" s="15"/>
      <c r="C215" s="41"/>
      <c r="D215" s="65">
        <v>5154</v>
      </c>
      <c r="E215" s="76" t="s">
        <v>90</v>
      </c>
      <c r="F215" s="85">
        <v>30000</v>
      </c>
    </row>
    <row r="216" spans="1:6" ht="15" outlineLevel="1">
      <c r="A216" s="27"/>
      <c r="B216" s="19"/>
      <c r="C216" s="45"/>
      <c r="D216" s="66">
        <v>5156</v>
      </c>
      <c r="E216" s="74" t="s">
        <v>80</v>
      </c>
      <c r="F216" s="57">
        <v>30000</v>
      </c>
    </row>
    <row r="217" spans="1:6" ht="15" outlineLevel="1">
      <c r="A217" s="27"/>
      <c r="B217" s="19"/>
      <c r="C217" s="45"/>
      <c r="D217" s="66">
        <v>5162</v>
      </c>
      <c r="E217" s="74" t="s">
        <v>82</v>
      </c>
      <c r="F217" s="57">
        <v>3000</v>
      </c>
    </row>
    <row r="218" spans="1:6" ht="15" outlineLevel="1">
      <c r="A218" s="27"/>
      <c r="B218" s="19"/>
      <c r="C218" s="45"/>
      <c r="D218" s="66">
        <v>5163</v>
      </c>
      <c r="E218" s="74" t="s">
        <v>117</v>
      </c>
      <c r="F218" s="57">
        <v>51000</v>
      </c>
    </row>
    <row r="219" spans="1:6" ht="15" outlineLevel="1">
      <c r="A219" s="27"/>
      <c r="B219" s="19"/>
      <c r="C219" s="45"/>
      <c r="D219" s="66">
        <v>5167</v>
      </c>
      <c r="E219" s="74" t="s">
        <v>40</v>
      </c>
      <c r="F219" s="57">
        <v>5000</v>
      </c>
    </row>
    <row r="220" spans="1:6" ht="15" outlineLevel="1">
      <c r="A220" s="27"/>
      <c r="B220" s="19"/>
      <c r="C220" s="45"/>
      <c r="D220" s="66">
        <v>5169</v>
      </c>
      <c r="E220" s="74" t="s">
        <v>76</v>
      </c>
      <c r="F220" s="57">
        <v>50000</v>
      </c>
    </row>
    <row r="221" spans="1:6" ht="15" outlineLevel="1">
      <c r="A221" s="27"/>
      <c r="B221" s="19"/>
      <c r="C221" s="45"/>
      <c r="D221" s="66">
        <v>5171</v>
      </c>
      <c r="E221" s="74" t="s">
        <v>33</v>
      </c>
      <c r="F221" s="57">
        <v>50000</v>
      </c>
    </row>
    <row r="222" spans="1:6" ht="15" outlineLevel="1">
      <c r="A222" s="27"/>
      <c r="B222" s="19"/>
      <c r="C222" s="45"/>
      <c r="D222" s="66">
        <v>5229</v>
      </c>
      <c r="E222" s="74" t="s">
        <v>118</v>
      </c>
      <c r="F222" s="57">
        <v>50000</v>
      </c>
    </row>
    <row r="223" spans="1:6" ht="15" outlineLevel="1">
      <c r="A223" s="27"/>
      <c r="B223" s="19"/>
      <c r="C223" s="45"/>
      <c r="D223" s="66">
        <v>5901</v>
      </c>
      <c r="E223" s="74" t="s">
        <v>116</v>
      </c>
      <c r="F223" s="57">
        <v>10000</v>
      </c>
    </row>
    <row r="224" spans="1:7" ht="15" outlineLevel="1">
      <c r="A224" s="27"/>
      <c r="B224" s="19"/>
      <c r="C224" s="45"/>
      <c r="D224" s="66">
        <v>6121</v>
      </c>
      <c r="E224" s="74" t="s">
        <v>37</v>
      </c>
      <c r="F224" s="60">
        <v>6200000</v>
      </c>
      <c r="G224" s="28" t="s">
        <v>197</v>
      </c>
    </row>
    <row r="225" spans="1:6" ht="15">
      <c r="A225" s="27">
        <v>231</v>
      </c>
      <c r="B225" s="19">
        <v>20</v>
      </c>
      <c r="C225" s="45">
        <v>5512</v>
      </c>
      <c r="D225" s="66"/>
      <c r="E225" s="75" t="s">
        <v>67</v>
      </c>
      <c r="F225" s="59">
        <f>SUM(F209:F224)</f>
        <v>6654000</v>
      </c>
    </row>
    <row r="226" spans="1:6" ht="15" outlineLevel="1">
      <c r="A226" s="27"/>
      <c r="B226" s="19"/>
      <c r="C226" s="45"/>
      <c r="D226" s="66">
        <v>5023</v>
      </c>
      <c r="E226" s="74" t="s">
        <v>120</v>
      </c>
      <c r="F226" s="57">
        <v>750000</v>
      </c>
    </row>
    <row r="227" spans="1:6" ht="15" outlineLevel="1">
      <c r="A227" s="27"/>
      <c r="B227" s="19"/>
      <c r="C227" s="45"/>
      <c r="D227" s="66">
        <v>5031</v>
      </c>
      <c r="E227" s="74" t="s">
        <v>96</v>
      </c>
      <c r="F227" s="57">
        <v>120000</v>
      </c>
    </row>
    <row r="228" spans="1:6" ht="15" outlineLevel="1">
      <c r="A228" s="27"/>
      <c r="B228" s="19"/>
      <c r="C228" s="45"/>
      <c r="D228" s="66">
        <v>5032</v>
      </c>
      <c r="E228" s="74" t="s">
        <v>97</v>
      </c>
      <c r="F228" s="57">
        <v>80000</v>
      </c>
    </row>
    <row r="229" spans="1:6" ht="15" outlineLevel="1">
      <c r="A229" s="27"/>
      <c r="B229" s="19"/>
      <c r="C229" s="45"/>
      <c r="D229" s="66">
        <v>5167</v>
      </c>
      <c r="E229" s="74" t="s">
        <v>40</v>
      </c>
      <c r="F229" s="57">
        <v>10000</v>
      </c>
    </row>
    <row r="230" spans="1:6" ht="15">
      <c r="A230" s="27">
        <v>231</v>
      </c>
      <c r="B230" s="19">
        <v>20</v>
      </c>
      <c r="C230" s="45">
        <v>6112</v>
      </c>
      <c r="D230" s="66"/>
      <c r="E230" s="75" t="s">
        <v>119</v>
      </c>
      <c r="F230" s="59">
        <f>SUM(F226:F229)</f>
        <v>960000</v>
      </c>
    </row>
    <row r="231" spans="1:6" ht="15" outlineLevel="1">
      <c r="A231" s="27"/>
      <c r="B231" s="19"/>
      <c r="C231" s="45"/>
      <c r="D231" s="66">
        <v>5011</v>
      </c>
      <c r="E231" s="74" t="s">
        <v>106</v>
      </c>
      <c r="F231" s="57">
        <v>1300000</v>
      </c>
    </row>
    <row r="232" spans="1:6" ht="15" outlineLevel="1">
      <c r="A232" s="27"/>
      <c r="B232" s="19"/>
      <c r="C232" s="45"/>
      <c r="D232" s="66">
        <v>5021</v>
      </c>
      <c r="E232" s="74" t="s">
        <v>19</v>
      </c>
      <c r="F232" s="57">
        <v>100000</v>
      </c>
    </row>
    <row r="233" spans="1:6" ht="15" outlineLevel="1">
      <c r="A233" s="27"/>
      <c r="B233" s="19"/>
      <c r="C233" s="45"/>
      <c r="D233" s="66">
        <v>5031</v>
      </c>
      <c r="E233" s="74" t="s">
        <v>96</v>
      </c>
      <c r="F233" s="57">
        <v>300000</v>
      </c>
    </row>
    <row r="234" spans="1:6" ht="15" outlineLevel="1">
      <c r="A234" s="27"/>
      <c r="B234" s="19"/>
      <c r="C234" s="45"/>
      <c r="D234" s="66">
        <v>5032</v>
      </c>
      <c r="E234" s="74" t="s">
        <v>97</v>
      </c>
      <c r="F234" s="57">
        <v>120000</v>
      </c>
    </row>
    <row r="235" spans="1:6" ht="15" outlineLevel="1">
      <c r="A235" s="27"/>
      <c r="B235" s="19"/>
      <c r="C235" s="45"/>
      <c r="D235" s="66">
        <v>5038</v>
      </c>
      <c r="E235" s="74" t="s">
        <v>98</v>
      </c>
      <c r="F235" s="57">
        <v>5000</v>
      </c>
    </row>
    <row r="236" spans="1:6" ht="15" outlineLevel="1">
      <c r="A236" s="27"/>
      <c r="B236" s="19"/>
      <c r="C236" s="45"/>
      <c r="D236" s="66">
        <v>5041</v>
      </c>
      <c r="E236" s="74" t="s">
        <v>121</v>
      </c>
      <c r="F236" s="57">
        <v>5000</v>
      </c>
    </row>
    <row r="237" spans="1:6" ht="15" outlineLevel="1">
      <c r="A237" s="27"/>
      <c r="B237" s="19"/>
      <c r="C237" s="45"/>
      <c r="D237" s="66">
        <v>5042</v>
      </c>
      <c r="E237" s="74" t="s">
        <v>122</v>
      </c>
      <c r="F237" s="57">
        <v>60000</v>
      </c>
    </row>
    <row r="238" spans="1:6" ht="15" outlineLevel="1">
      <c r="A238" s="27"/>
      <c r="B238" s="19"/>
      <c r="C238" s="45"/>
      <c r="D238" s="66">
        <v>5136</v>
      </c>
      <c r="E238" s="74" t="s">
        <v>86</v>
      </c>
      <c r="F238" s="57">
        <v>10000</v>
      </c>
    </row>
    <row r="239" spans="1:7" ht="15" outlineLevel="1">
      <c r="A239" s="27"/>
      <c r="B239" s="19"/>
      <c r="C239" s="45"/>
      <c r="D239" s="66">
        <v>5139</v>
      </c>
      <c r="E239" s="74" t="s">
        <v>34</v>
      </c>
      <c r="F239" s="57">
        <v>200000</v>
      </c>
      <c r="G239" s="28" t="s">
        <v>223</v>
      </c>
    </row>
    <row r="240" spans="1:6" ht="15" outlineLevel="1">
      <c r="A240" s="27"/>
      <c r="B240" s="19"/>
      <c r="C240" s="45"/>
      <c r="D240" s="66">
        <v>5137</v>
      </c>
      <c r="E240" s="74" t="s">
        <v>87</v>
      </c>
      <c r="F240" s="57">
        <v>100000</v>
      </c>
    </row>
    <row r="241" spans="1:6" ht="15" outlineLevel="1">
      <c r="A241" s="27"/>
      <c r="B241" s="19"/>
      <c r="C241" s="45"/>
      <c r="D241" s="66">
        <v>5151</v>
      </c>
      <c r="E241" s="74" t="s">
        <v>95</v>
      </c>
      <c r="F241" s="57">
        <v>10000</v>
      </c>
    </row>
    <row r="242" spans="1:6" ht="15" outlineLevel="1">
      <c r="A242" s="17"/>
      <c r="B242" s="18"/>
      <c r="C242" s="45"/>
      <c r="D242" s="66">
        <v>5153</v>
      </c>
      <c r="E242" s="74" t="s">
        <v>21</v>
      </c>
      <c r="F242" s="57">
        <v>20000</v>
      </c>
    </row>
    <row r="243" spans="1:6" ht="15" outlineLevel="1">
      <c r="A243" s="17"/>
      <c r="B243" s="18"/>
      <c r="C243" s="45"/>
      <c r="D243" s="66">
        <v>5154</v>
      </c>
      <c r="E243" s="74" t="s">
        <v>90</v>
      </c>
      <c r="F243" s="57">
        <v>30000</v>
      </c>
    </row>
    <row r="244" spans="1:6" ht="15" outlineLevel="1">
      <c r="A244" s="17"/>
      <c r="B244" s="18"/>
      <c r="C244" s="45"/>
      <c r="D244" s="66">
        <v>5156</v>
      </c>
      <c r="E244" s="74" t="s">
        <v>80</v>
      </c>
      <c r="F244" s="57">
        <v>20000</v>
      </c>
    </row>
    <row r="245" spans="1:6" ht="15" outlineLevel="1">
      <c r="A245" s="17"/>
      <c r="B245" s="18"/>
      <c r="C245" s="45"/>
      <c r="D245" s="66">
        <v>5161</v>
      </c>
      <c r="E245" s="74" t="s">
        <v>123</v>
      </c>
      <c r="F245" s="57">
        <v>10000</v>
      </c>
    </row>
    <row r="246" spans="1:6" ht="15" outlineLevel="1">
      <c r="A246" s="34"/>
      <c r="B246" s="35"/>
      <c r="C246" s="47"/>
      <c r="D246" s="68">
        <v>5162</v>
      </c>
      <c r="E246" s="79" t="s">
        <v>82</v>
      </c>
      <c r="F246" s="88">
        <v>35000</v>
      </c>
    </row>
    <row r="247" spans="1:6" ht="15" outlineLevel="1">
      <c r="A247" s="36"/>
      <c r="B247" s="37"/>
      <c r="C247" s="48"/>
      <c r="D247" s="69">
        <v>5163</v>
      </c>
      <c r="E247" s="80" t="s">
        <v>117</v>
      </c>
      <c r="F247" s="89">
        <v>75000</v>
      </c>
    </row>
    <row r="248" spans="1:6" ht="15" outlineLevel="1">
      <c r="A248" s="36"/>
      <c r="B248" s="37"/>
      <c r="C248" s="48"/>
      <c r="D248" s="69">
        <v>5166</v>
      </c>
      <c r="E248" s="80" t="s">
        <v>105</v>
      </c>
      <c r="F248" s="89">
        <v>120000</v>
      </c>
    </row>
    <row r="249" spans="1:6" ht="15" outlineLevel="1">
      <c r="A249" s="36"/>
      <c r="B249" s="37"/>
      <c r="C249" s="48"/>
      <c r="D249" s="69">
        <v>5167</v>
      </c>
      <c r="E249" s="80" t="s">
        <v>40</v>
      </c>
      <c r="F249" s="89">
        <v>10000</v>
      </c>
    </row>
    <row r="250" spans="1:6" ht="15" outlineLevel="1">
      <c r="A250" s="36"/>
      <c r="B250" s="37"/>
      <c r="C250" s="48"/>
      <c r="D250" s="69">
        <v>5168</v>
      </c>
      <c r="E250" s="80" t="s">
        <v>88</v>
      </c>
      <c r="F250" s="89">
        <v>5000</v>
      </c>
    </row>
    <row r="251" spans="1:6" ht="15" outlineLevel="1">
      <c r="A251" s="36"/>
      <c r="B251" s="37"/>
      <c r="C251" s="48"/>
      <c r="D251" s="69">
        <v>5169</v>
      </c>
      <c r="E251" s="80" t="s">
        <v>76</v>
      </c>
      <c r="F251" s="89">
        <v>300000</v>
      </c>
    </row>
    <row r="252" spans="1:6" ht="15" outlineLevel="1">
      <c r="A252" s="36"/>
      <c r="B252" s="37"/>
      <c r="C252" s="48"/>
      <c r="D252" s="69">
        <v>5171</v>
      </c>
      <c r="E252" s="80" t="s">
        <v>33</v>
      </c>
      <c r="F252" s="89">
        <v>10000</v>
      </c>
    </row>
    <row r="253" spans="1:6" ht="15" outlineLevel="1">
      <c r="A253" s="36"/>
      <c r="B253" s="37"/>
      <c r="C253" s="48"/>
      <c r="D253" s="69">
        <v>5173</v>
      </c>
      <c r="E253" s="80" t="s">
        <v>124</v>
      </c>
      <c r="F253" s="89">
        <v>1000</v>
      </c>
    </row>
    <row r="254" spans="1:6" ht="15" outlineLevel="1">
      <c r="A254" s="36"/>
      <c r="B254" s="37"/>
      <c r="C254" s="48"/>
      <c r="D254" s="69">
        <v>5175</v>
      </c>
      <c r="E254" s="80" t="s">
        <v>125</v>
      </c>
      <c r="F254" s="89">
        <v>6000</v>
      </c>
    </row>
    <row r="255" spans="1:6" ht="15" outlineLevel="1">
      <c r="A255" s="36"/>
      <c r="B255" s="37"/>
      <c r="C255" s="48"/>
      <c r="D255" s="69">
        <v>5178</v>
      </c>
      <c r="E255" s="80" t="s">
        <v>126</v>
      </c>
      <c r="F255" s="89">
        <v>15000</v>
      </c>
    </row>
    <row r="256" spans="1:6" ht="15" outlineLevel="1">
      <c r="A256" s="36"/>
      <c r="B256" s="37"/>
      <c r="C256" s="48"/>
      <c r="D256" s="69">
        <v>5182</v>
      </c>
      <c r="E256" s="80" t="s">
        <v>127</v>
      </c>
      <c r="F256" s="89">
        <v>0</v>
      </c>
    </row>
    <row r="257" spans="1:6" ht="15" outlineLevel="1">
      <c r="A257" s="36"/>
      <c r="B257" s="37"/>
      <c r="C257" s="48"/>
      <c r="D257" s="69">
        <v>5189</v>
      </c>
      <c r="E257" s="80" t="s">
        <v>128</v>
      </c>
      <c r="F257" s="89">
        <v>5000</v>
      </c>
    </row>
    <row r="258" spans="1:6" ht="15" outlineLevel="1">
      <c r="A258" s="36"/>
      <c r="B258" s="37"/>
      <c r="C258" s="48"/>
      <c r="D258" s="69">
        <v>5229</v>
      </c>
      <c r="E258" s="80" t="s">
        <v>129</v>
      </c>
      <c r="F258" s="89">
        <v>5000</v>
      </c>
    </row>
    <row r="259" spans="1:6" ht="15" outlineLevel="1">
      <c r="A259" s="36"/>
      <c r="B259" s="37"/>
      <c r="C259" s="48"/>
      <c r="D259" s="69">
        <v>5321</v>
      </c>
      <c r="E259" s="80" t="s">
        <v>130</v>
      </c>
      <c r="F259" s="89">
        <v>3000</v>
      </c>
    </row>
    <row r="260" spans="1:6" ht="15" outlineLevel="1">
      <c r="A260" s="36"/>
      <c r="B260" s="37"/>
      <c r="C260" s="48"/>
      <c r="D260" s="69">
        <v>5329</v>
      </c>
      <c r="E260" s="80" t="s">
        <v>131</v>
      </c>
      <c r="F260" s="89">
        <v>3000</v>
      </c>
    </row>
    <row r="261" spans="1:6" ht="15" outlineLevel="1">
      <c r="A261" s="36"/>
      <c r="B261" s="37"/>
      <c r="C261" s="48"/>
      <c r="D261" s="69">
        <v>5361</v>
      </c>
      <c r="E261" s="80" t="s">
        <v>132</v>
      </c>
      <c r="F261" s="89">
        <v>5000</v>
      </c>
    </row>
    <row r="262" spans="1:6" ht="15" outlineLevel="1">
      <c r="A262" s="36"/>
      <c r="B262" s="37"/>
      <c r="C262" s="48"/>
      <c r="D262" s="69">
        <v>5362</v>
      </c>
      <c r="E262" s="80" t="s">
        <v>133</v>
      </c>
      <c r="F262" s="89">
        <v>3000</v>
      </c>
    </row>
    <row r="263" spans="1:6" ht="15" outlineLevel="1">
      <c r="A263" s="36"/>
      <c r="B263" s="37"/>
      <c r="C263" s="48"/>
      <c r="D263" s="69">
        <v>5363</v>
      </c>
      <c r="E263" s="80" t="s">
        <v>140</v>
      </c>
      <c r="F263" s="89">
        <v>2000</v>
      </c>
    </row>
    <row r="264" spans="1:6" ht="15" outlineLevel="1">
      <c r="A264" s="36"/>
      <c r="B264" s="37"/>
      <c r="C264" s="48"/>
      <c r="D264" s="69">
        <v>5365</v>
      </c>
      <c r="E264" s="80" t="s">
        <v>36</v>
      </c>
      <c r="F264" s="89">
        <v>1000</v>
      </c>
    </row>
    <row r="265" spans="1:6" ht="15" outlineLevel="1">
      <c r="A265" s="36"/>
      <c r="B265" s="37"/>
      <c r="C265" s="48"/>
      <c r="D265" s="69">
        <v>5424</v>
      </c>
      <c r="E265" s="80" t="s">
        <v>38</v>
      </c>
      <c r="F265" s="89">
        <v>1000</v>
      </c>
    </row>
    <row r="266" spans="1:6" ht="15" outlineLevel="1">
      <c r="A266" s="36"/>
      <c r="B266" s="37"/>
      <c r="C266" s="48"/>
      <c r="D266" s="69">
        <v>5499</v>
      </c>
      <c r="E266" s="80" t="s">
        <v>100</v>
      </c>
      <c r="F266" s="89">
        <v>60000</v>
      </c>
    </row>
    <row r="267" spans="1:6" ht="15" outlineLevel="1">
      <c r="A267" s="36"/>
      <c r="B267" s="37"/>
      <c r="C267" s="48"/>
      <c r="D267" s="69">
        <v>6121</v>
      </c>
      <c r="E267" s="80" t="s">
        <v>37</v>
      </c>
      <c r="F267" s="89">
        <v>0</v>
      </c>
    </row>
    <row r="268" spans="1:6" ht="15">
      <c r="A268" s="36">
        <v>231</v>
      </c>
      <c r="B268" s="37">
        <v>20</v>
      </c>
      <c r="C268" s="48">
        <v>6171</v>
      </c>
      <c r="D268" s="69"/>
      <c r="E268" s="81" t="s">
        <v>68</v>
      </c>
      <c r="F268" s="90">
        <f>SUM(F231:F267)</f>
        <v>2955000</v>
      </c>
    </row>
    <row r="269" spans="1:7" ht="15" outlineLevel="1">
      <c r="A269" s="36"/>
      <c r="B269" s="37"/>
      <c r="C269" s="48"/>
      <c r="D269" s="69">
        <v>5163</v>
      </c>
      <c r="E269" s="80" t="s">
        <v>117</v>
      </c>
      <c r="F269" s="89">
        <v>5000</v>
      </c>
      <c r="G269" s="28" t="s">
        <v>188</v>
      </c>
    </row>
    <row r="270" spans="1:6" ht="15">
      <c r="A270" s="36">
        <v>231</v>
      </c>
      <c r="B270" s="37">
        <v>20</v>
      </c>
      <c r="C270" s="48">
        <v>6310</v>
      </c>
      <c r="D270" s="69"/>
      <c r="E270" s="81" t="s">
        <v>69</v>
      </c>
      <c r="F270" s="90">
        <f>SUM(F269)</f>
        <v>5000</v>
      </c>
    </row>
    <row r="271" spans="1:7" ht="15" outlineLevel="1">
      <c r="A271" s="38"/>
      <c r="B271" s="39"/>
      <c r="C271" s="49"/>
      <c r="D271" s="70">
        <v>5362</v>
      </c>
      <c r="E271" s="83" t="s">
        <v>133</v>
      </c>
      <c r="F271" s="92">
        <v>1500000</v>
      </c>
      <c r="G271" s="28" t="s">
        <v>187</v>
      </c>
    </row>
    <row r="272" spans="1:6" ht="15">
      <c r="A272" s="38">
        <v>231</v>
      </c>
      <c r="B272" s="39">
        <v>20</v>
      </c>
      <c r="C272" s="49">
        <v>6399</v>
      </c>
      <c r="D272" s="70"/>
      <c r="E272" s="82" t="s">
        <v>134</v>
      </c>
      <c r="F272" s="91">
        <f>F271</f>
        <v>1500000</v>
      </c>
    </row>
    <row r="273" spans="1:7" ht="15" outlineLevel="1">
      <c r="A273" s="38"/>
      <c r="B273" s="39"/>
      <c r="C273" s="49"/>
      <c r="D273" s="70">
        <v>5364</v>
      </c>
      <c r="E273" s="83" t="s">
        <v>136</v>
      </c>
      <c r="F273" s="92">
        <v>35560</v>
      </c>
      <c r="G273" s="28" t="s">
        <v>171</v>
      </c>
    </row>
    <row r="274" spans="1:6" ht="15.75" thickBot="1">
      <c r="A274" s="38">
        <v>231</v>
      </c>
      <c r="B274" s="39">
        <v>20</v>
      </c>
      <c r="C274" s="49">
        <v>6402</v>
      </c>
      <c r="D274" s="70"/>
      <c r="E274" s="84" t="s">
        <v>135</v>
      </c>
      <c r="F274" s="93">
        <f>SUM(F273)</f>
        <v>35560</v>
      </c>
    </row>
    <row r="275" spans="1:6" ht="16.5" thickBot="1">
      <c r="A275" s="7" t="s">
        <v>23</v>
      </c>
      <c r="B275" s="8"/>
      <c r="C275" s="8"/>
      <c r="D275" s="8"/>
      <c r="E275" s="94" t="s">
        <v>20</v>
      </c>
      <c r="F275" s="95">
        <f>F64+F66+F70+F75+F77+F80+F84+F86+F89+F91+F95+F100+F103+F107+F115+F119+F131+F138+F140+F149+F157+F162+F164+F166+F188+F190+F194+F196+F200+F206+F208+F225+F230+F268+F270+F272+F274</f>
        <v>51896560</v>
      </c>
    </row>
    <row r="276" spans="1:6" ht="16.5" thickBot="1">
      <c r="A276" s="9"/>
      <c r="B276" s="10"/>
      <c r="C276" s="11"/>
      <c r="D276" s="11">
        <v>8115</v>
      </c>
      <c r="E276" s="96" t="s">
        <v>224</v>
      </c>
      <c r="F276" s="95">
        <f>F279</f>
        <v>-12874560</v>
      </c>
    </row>
    <row r="277" spans="1:6" ht="16.5" thickBot="1">
      <c r="A277" s="187" t="s">
        <v>43</v>
      </c>
      <c r="B277" s="187"/>
      <c r="C277" s="187"/>
      <c r="D277" s="5"/>
      <c r="E277" s="3"/>
      <c r="F277" s="97">
        <f>F55</f>
        <v>39022000</v>
      </c>
    </row>
    <row r="278" spans="1:6" ht="16.5" thickBot="1">
      <c r="A278" s="178" t="s">
        <v>42</v>
      </c>
      <c r="B278" s="178"/>
      <c r="C278" s="178"/>
      <c r="D278" s="5"/>
      <c r="E278" s="3"/>
      <c r="F278" s="98">
        <f>F275</f>
        <v>51896560</v>
      </c>
    </row>
    <row r="279" spans="1:6" ht="16.5" thickBot="1">
      <c r="A279" s="32" t="s">
        <v>225</v>
      </c>
      <c r="B279" s="53"/>
      <c r="C279" s="53"/>
      <c r="D279" s="5"/>
      <c r="E279" s="3"/>
      <c r="F279" s="99">
        <f>F277-F278</f>
        <v>-12874560</v>
      </c>
    </row>
    <row r="280" spans="1:6" ht="18.75">
      <c r="A280" s="4"/>
      <c r="B280" s="4"/>
      <c r="C280" s="4"/>
      <c r="D280" s="4"/>
      <c r="E280" s="6" t="s">
        <v>23</v>
      </c>
      <c r="F280" s="4"/>
    </row>
    <row r="281" spans="1:6" ht="15">
      <c r="A281" s="4" t="s">
        <v>44</v>
      </c>
      <c r="B281" s="4"/>
      <c r="C281" s="4"/>
      <c r="D281" s="4"/>
      <c r="E281" s="4"/>
      <c r="F281" s="4"/>
    </row>
    <row r="282" spans="1:6" ht="15">
      <c r="A282" s="4"/>
      <c r="B282" s="4"/>
      <c r="C282" s="4"/>
      <c r="D282" s="4"/>
      <c r="E282" s="4"/>
      <c r="F282" s="4"/>
    </row>
    <row r="283" spans="1:6" ht="15">
      <c r="A283" s="4" t="s">
        <v>27</v>
      </c>
      <c r="B283" s="30"/>
      <c r="C283" s="29"/>
      <c r="D283" s="28"/>
      <c r="E283" s="28" t="s">
        <v>173</v>
      </c>
      <c r="F283" s="29"/>
    </row>
    <row r="284" spans="1:6" ht="15">
      <c r="A284" s="4"/>
      <c r="B284" s="28"/>
      <c r="C284" s="29"/>
      <c r="D284" s="28"/>
      <c r="E284" s="28"/>
      <c r="F284" s="31"/>
    </row>
    <row r="285" spans="1:6" ht="15">
      <c r="A285" s="28" t="s">
        <v>28</v>
      </c>
      <c r="B285" s="30"/>
      <c r="C285" s="29"/>
      <c r="D285" s="28"/>
      <c r="E285" s="28" t="s">
        <v>174</v>
      </c>
      <c r="F285" s="29"/>
    </row>
  </sheetData>
  <sheetProtection/>
  <mergeCells count="14">
    <mergeCell ref="A278:C278"/>
    <mergeCell ref="G54:K54"/>
    <mergeCell ref="A59:E59"/>
    <mergeCell ref="F59:F61"/>
    <mergeCell ref="A60:E60"/>
    <mergeCell ref="A61:E61"/>
    <mergeCell ref="A277:C277"/>
    <mergeCell ref="A1:E1"/>
    <mergeCell ref="F1:F3"/>
    <mergeCell ref="A2:E2"/>
    <mergeCell ref="A3:E3"/>
    <mergeCell ref="G13:K13"/>
    <mergeCell ref="G30:K30"/>
    <mergeCell ref="G29:K29"/>
  </mergeCells>
  <printOptions horizontalCentered="1"/>
  <pageMargins left="0.25" right="0.25" top="0.75" bottom="0.75" header="0.3" footer="0.3"/>
  <pageSetup fitToHeight="1" fitToWidth="1" horizontalDpi="300" verticalDpi="3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5"/>
  <sheetViews>
    <sheetView tabSelected="1" zoomScale="90" zoomScaleNormal="90" zoomScalePageLayoutView="0" workbookViewId="0" topLeftCell="A91">
      <selection activeCell="F276" sqref="F276"/>
    </sheetView>
  </sheetViews>
  <sheetFormatPr defaultColWidth="9.140625" defaultRowHeight="15" outlineLevelRow="1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18.7109375" style="0" customWidth="1"/>
  </cols>
  <sheetData>
    <row r="1" spans="1:6" ht="15" customHeight="1">
      <c r="A1" s="166" t="s">
        <v>231</v>
      </c>
      <c r="B1" s="167"/>
      <c r="C1" s="167"/>
      <c r="D1" s="167"/>
      <c r="E1" s="168"/>
      <c r="F1" s="169" t="s">
        <v>148</v>
      </c>
    </row>
    <row r="2" spans="1:6" ht="15" customHeight="1">
      <c r="A2" s="172" t="s">
        <v>0</v>
      </c>
      <c r="B2" s="173"/>
      <c r="C2" s="173"/>
      <c r="D2" s="173"/>
      <c r="E2" s="173"/>
      <c r="F2" s="170"/>
    </row>
    <row r="3" spans="1:6" ht="15" customHeight="1" thickBot="1">
      <c r="A3" s="174" t="s">
        <v>232</v>
      </c>
      <c r="B3" s="175"/>
      <c r="C3" s="175"/>
      <c r="D3" s="175"/>
      <c r="E3" s="175"/>
      <c r="F3" s="171"/>
    </row>
    <row r="4" spans="1:6" ht="16.5" thickBo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24</v>
      </c>
      <c r="F4" s="64" t="s">
        <v>26</v>
      </c>
    </row>
    <row r="5" spans="1:6" ht="15" customHeight="1" hidden="1" outlineLevel="1">
      <c r="A5" s="14">
        <v>231</v>
      </c>
      <c r="B5" s="15">
        <v>20</v>
      </c>
      <c r="C5" s="15"/>
      <c r="D5" s="15">
        <v>1111</v>
      </c>
      <c r="E5" s="16" t="s">
        <v>47</v>
      </c>
      <c r="F5" s="56">
        <v>720000</v>
      </c>
    </row>
    <row r="6" spans="1:6" ht="15" customHeight="1" hidden="1" outlineLevel="1">
      <c r="A6" s="17"/>
      <c r="B6" s="18"/>
      <c r="C6" s="18"/>
      <c r="D6" s="19">
        <v>1112</v>
      </c>
      <c r="E6" s="20" t="s">
        <v>46</v>
      </c>
      <c r="F6" s="57">
        <v>84000</v>
      </c>
    </row>
    <row r="7" spans="1:6" ht="15" customHeight="1" hidden="1" outlineLevel="1">
      <c r="A7" s="17"/>
      <c r="B7" s="18"/>
      <c r="C7" s="18"/>
      <c r="D7" s="19">
        <v>1113</v>
      </c>
      <c r="E7" s="20" t="s">
        <v>45</v>
      </c>
      <c r="F7" s="57">
        <v>80000</v>
      </c>
    </row>
    <row r="8" spans="1:6" ht="15" customHeight="1" hidden="1" outlineLevel="1">
      <c r="A8" s="17"/>
      <c r="B8" s="18"/>
      <c r="C8" s="18"/>
      <c r="D8" s="19">
        <v>1121</v>
      </c>
      <c r="E8" s="20" t="s">
        <v>5</v>
      </c>
      <c r="F8" s="57">
        <v>790000</v>
      </c>
    </row>
    <row r="9" spans="1:6" ht="15" customHeight="1" hidden="1" outlineLevel="1">
      <c r="A9" s="17"/>
      <c r="B9" s="18"/>
      <c r="C9" s="18"/>
      <c r="D9" s="19">
        <v>1122</v>
      </c>
      <c r="E9" s="20" t="s">
        <v>6</v>
      </c>
      <c r="F9" s="57">
        <v>1500000</v>
      </c>
    </row>
    <row r="10" spans="1:6" ht="15" customHeight="1" hidden="1" outlineLevel="1">
      <c r="A10" s="17"/>
      <c r="B10" s="18"/>
      <c r="C10" s="18"/>
      <c r="D10" s="19">
        <v>1211</v>
      </c>
      <c r="E10" s="20" t="s">
        <v>7</v>
      </c>
      <c r="F10" s="57">
        <v>1400000</v>
      </c>
    </row>
    <row r="11" spans="1:6" ht="15" customHeight="1" hidden="1" outlineLevel="1">
      <c r="A11" s="17"/>
      <c r="B11" s="18"/>
      <c r="C11" s="18"/>
      <c r="D11" s="19">
        <v>1332</v>
      </c>
      <c r="E11" s="20" t="s">
        <v>8</v>
      </c>
      <c r="F11" s="57">
        <v>10000</v>
      </c>
    </row>
    <row r="12" spans="1:6" ht="15" customHeight="1" hidden="1" outlineLevel="1">
      <c r="A12" s="17"/>
      <c r="B12" s="18"/>
      <c r="C12" s="18"/>
      <c r="D12" s="19">
        <v>1334</v>
      </c>
      <c r="E12" s="20" t="s">
        <v>53</v>
      </c>
      <c r="F12" s="57">
        <v>1000000</v>
      </c>
    </row>
    <row r="13" spans="1:11" s="1" customFormat="1" ht="15" customHeight="1" hidden="1" outlineLevel="1">
      <c r="A13" s="17"/>
      <c r="B13" s="18"/>
      <c r="C13" s="18"/>
      <c r="D13" s="19">
        <v>1337</v>
      </c>
      <c r="E13" s="20" t="s">
        <v>9</v>
      </c>
      <c r="F13" s="57">
        <v>130000</v>
      </c>
      <c r="G13" s="176"/>
      <c r="H13" s="176"/>
      <c r="I13" s="176"/>
      <c r="J13" s="176"/>
      <c r="K13" s="176"/>
    </row>
    <row r="14" spans="1:6" ht="15" customHeight="1" hidden="1" outlineLevel="1">
      <c r="A14" s="17"/>
      <c r="B14" s="18"/>
      <c r="C14" s="18"/>
      <c r="D14" s="19">
        <v>1341</v>
      </c>
      <c r="E14" s="20" t="s">
        <v>10</v>
      </c>
      <c r="F14" s="57">
        <v>6000</v>
      </c>
    </row>
    <row r="15" spans="1:7" ht="15" customHeight="1" hidden="1" outlineLevel="1">
      <c r="A15" s="17"/>
      <c r="B15" s="18"/>
      <c r="C15" s="18"/>
      <c r="D15" s="19">
        <v>1356</v>
      </c>
      <c r="E15" s="20" t="s">
        <v>54</v>
      </c>
      <c r="F15" s="57">
        <v>12000000</v>
      </c>
      <c r="G15" s="28" t="s">
        <v>209</v>
      </c>
    </row>
    <row r="16" spans="1:6" ht="15" customHeight="1" hidden="1" outlineLevel="1">
      <c r="A16" s="17"/>
      <c r="B16" s="18"/>
      <c r="C16" s="18"/>
      <c r="D16" s="19">
        <v>1361</v>
      </c>
      <c r="E16" s="20" t="s">
        <v>11</v>
      </c>
      <c r="F16" s="57">
        <v>5000</v>
      </c>
    </row>
    <row r="17" spans="1:6" ht="15" customHeight="1" hidden="1" outlineLevel="1">
      <c r="A17" s="17"/>
      <c r="B17" s="18"/>
      <c r="C17" s="18"/>
      <c r="D17" s="19">
        <v>1382</v>
      </c>
      <c r="E17" s="20" t="s">
        <v>48</v>
      </c>
      <c r="F17" s="57">
        <v>16000</v>
      </c>
    </row>
    <row r="18" spans="1:6" ht="15" customHeight="1" hidden="1" outlineLevel="1">
      <c r="A18" s="17"/>
      <c r="B18" s="18"/>
      <c r="C18" s="18"/>
      <c r="D18" s="19">
        <v>1511</v>
      </c>
      <c r="E18" s="20" t="s">
        <v>12</v>
      </c>
      <c r="F18" s="58">
        <v>4000000</v>
      </c>
    </row>
    <row r="19" spans="1:12" ht="15" customHeight="1" hidden="1" outlineLevel="1">
      <c r="A19" s="17"/>
      <c r="B19" s="18"/>
      <c r="C19" s="18"/>
      <c r="D19" s="19">
        <v>2460</v>
      </c>
      <c r="E19" s="20" t="s">
        <v>49</v>
      </c>
      <c r="F19" s="58">
        <v>9000</v>
      </c>
      <c r="G19" s="28" t="s">
        <v>146</v>
      </c>
      <c r="H19" s="28"/>
      <c r="I19" s="28"/>
      <c r="J19" s="28"/>
      <c r="K19" s="28"/>
      <c r="L19" s="28"/>
    </row>
    <row r="20" spans="1:12" ht="15" customHeight="1" hidden="1" outlineLevel="1">
      <c r="A20" s="17"/>
      <c r="B20" s="18"/>
      <c r="C20" s="18"/>
      <c r="D20" s="19">
        <v>4111</v>
      </c>
      <c r="E20" s="20" t="s">
        <v>138</v>
      </c>
      <c r="F20" s="58">
        <v>0</v>
      </c>
      <c r="G20" s="28" t="s">
        <v>149</v>
      </c>
      <c r="H20" s="28"/>
      <c r="I20" s="28"/>
      <c r="J20" s="28"/>
      <c r="K20" s="28"/>
      <c r="L20" s="28"/>
    </row>
    <row r="21" spans="1:12" ht="15" customHeight="1" hidden="1" outlineLevel="1">
      <c r="A21" s="17"/>
      <c r="B21" s="18"/>
      <c r="C21" s="18"/>
      <c r="D21" s="19">
        <v>4112</v>
      </c>
      <c r="E21" s="20" t="s">
        <v>50</v>
      </c>
      <c r="F21" s="58">
        <v>50000</v>
      </c>
      <c r="G21" s="28" t="s">
        <v>147</v>
      </c>
      <c r="H21" s="28"/>
      <c r="I21" s="28"/>
      <c r="J21" s="28"/>
      <c r="K21" s="28"/>
      <c r="L21" s="28"/>
    </row>
    <row r="22" spans="1:12" ht="15" customHeight="1" hidden="1" outlineLevel="1">
      <c r="A22" s="17"/>
      <c r="B22" s="18"/>
      <c r="C22" s="18"/>
      <c r="D22" s="19">
        <v>4116</v>
      </c>
      <c r="E22" s="20" t="s">
        <v>13</v>
      </c>
      <c r="F22" s="58">
        <v>700000</v>
      </c>
      <c r="G22" s="28" t="s">
        <v>226</v>
      </c>
      <c r="H22" s="28"/>
      <c r="I22" s="28"/>
      <c r="J22" s="28"/>
      <c r="K22" s="28"/>
      <c r="L22" s="28"/>
    </row>
    <row r="23" spans="1:12" ht="15" customHeight="1" hidden="1" outlineLevel="1">
      <c r="A23" s="17"/>
      <c r="B23" s="18"/>
      <c r="C23" s="18"/>
      <c r="D23" s="19">
        <v>4121</v>
      </c>
      <c r="E23" s="20" t="s">
        <v>51</v>
      </c>
      <c r="F23" s="58">
        <v>20000</v>
      </c>
      <c r="G23" s="28" t="s">
        <v>181</v>
      </c>
      <c r="H23" s="28"/>
      <c r="I23" s="28"/>
      <c r="J23" s="28"/>
      <c r="K23" s="28"/>
      <c r="L23" s="28"/>
    </row>
    <row r="24" spans="1:6" ht="15" customHeight="1" hidden="1" outlineLevel="1">
      <c r="A24" s="17"/>
      <c r="B24" s="18"/>
      <c r="C24" s="18"/>
      <c r="D24" s="19">
        <v>4122</v>
      </c>
      <c r="E24" s="20" t="s">
        <v>52</v>
      </c>
      <c r="F24" s="58">
        <v>0</v>
      </c>
    </row>
    <row r="25" spans="1:6" ht="15" customHeight="1" collapsed="1">
      <c r="A25" s="114"/>
      <c r="B25" s="115"/>
      <c r="C25" s="116" t="s">
        <v>139</v>
      </c>
      <c r="D25" s="117"/>
      <c r="E25" s="118" t="s">
        <v>72</v>
      </c>
      <c r="F25" s="87">
        <f>SUM(F5:F24)</f>
        <v>22520000</v>
      </c>
    </row>
    <row r="26" spans="1:7" ht="15" customHeight="1" hidden="1" outlineLevel="1">
      <c r="A26" s="114"/>
      <c r="B26" s="115"/>
      <c r="C26" s="116"/>
      <c r="D26" s="117">
        <v>2111</v>
      </c>
      <c r="E26" s="119" t="s">
        <v>56</v>
      </c>
      <c r="F26" s="58">
        <v>30000</v>
      </c>
      <c r="G26" s="28" t="s">
        <v>176</v>
      </c>
    </row>
    <row r="27" spans="1:7" ht="15" customHeight="1" hidden="1" outlineLevel="1">
      <c r="A27" s="114"/>
      <c r="B27" s="115"/>
      <c r="C27" s="120"/>
      <c r="D27" s="117">
        <v>2132</v>
      </c>
      <c r="E27" s="119" t="s">
        <v>58</v>
      </c>
      <c r="F27" s="58">
        <v>10000</v>
      </c>
      <c r="G27" s="28" t="s">
        <v>177</v>
      </c>
    </row>
    <row r="28" spans="1:6" ht="15" customHeight="1" collapsed="1">
      <c r="A28" s="114">
        <v>231</v>
      </c>
      <c r="B28" s="115">
        <v>20</v>
      </c>
      <c r="C28" s="120">
        <v>3392</v>
      </c>
      <c r="D28" s="117"/>
      <c r="E28" s="118" t="s">
        <v>57</v>
      </c>
      <c r="F28" s="87">
        <f>SUM(F26:F27)</f>
        <v>40000</v>
      </c>
    </row>
    <row r="29" spans="1:11" ht="15" customHeight="1" hidden="1" outlineLevel="1">
      <c r="A29" s="114"/>
      <c r="B29" s="115"/>
      <c r="C29" s="120"/>
      <c r="D29" s="117">
        <v>2111</v>
      </c>
      <c r="E29" s="119" t="s">
        <v>30</v>
      </c>
      <c r="F29" s="58">
        <v>30000</v>
      </c>
      <c r="G29" s="177" t="s">
        <v>178</v>
      </c>
      <c r="H29" s="177"/>
      <c r="I29" s="177"/>
      <c r="J29" s="177"/>
      <c r="K29" s="177"/>
    </row>
    <row r="30" spans="1:11" ht="15" customHeight="1" hidden="1" outlineLevel="1">
      <c r="A30" s="114"/>
      <c r="B30" s="115"/>
      <c r="C30" s="120"/>
      <c r="D30" s="117">
        <v>2132</v>
      </c>
      <c r="E30" s="119" t="s">
        <v>58</v>
      </c>
      <c r="F30" s="58">
        <v>10000</v>
      </c>
      <c r="G30" s="177" t="s">
        <v>179</v>
      </c>
      <c r="H30" s="177"/>
      <c r="I30" s="177"/>
      <c r="J30" s="177"/>
      <c r="K30" s="177"/>
    </row>
    <row r="31" spans="1:11" ht="15" customHeight="1" collapsed="1">
      <c r="A31" s="114">
        <v>231</v>
      </c>
      <c r="B31" s="115">
        <v>20</v>
      </c>
      <c r="C31" s="120">
        <v>3412</v>
      </c>
      <c r="D31" s="117"/>
      <c r="E31" s="118" t="s">
        <v>59</v>
      </c>
      <c r="F31" s="87">
        <f>SUM(F29:F30)</f>
        <v>40000</v>
      </c>
      <c r="G31" s="54"/>
      <c r="H31" s="54"/>
      <c r="I31" s="54"/>
      <c r="J31" s="100"/>
      <c r="K31" s="54"/>
    </row>
    <row r="32" spans="1:7" ht="15" customHeight="1" hidden="1" outlineLevel="1">
      <c r="A32" s="114"/>
      <c r="B32" s="115"/>
      <c r="C32" s="120"/>
      <c r="D32" s="117">
        <v>2321</v>
      </c>
      <c r="E32" s="119" t="s">
        <v>61</v>
      </c>
      <c r="F32" s="58">
        <v>300000</v>
      </c>
      <c r="G32" s="28" t="s">
        <v>203</v>
      </c>
    </row>
    <row r="33" spans="1:6" ht="15" customHeight="1" collapsed="1">
      <c r="A33" s="114">
        <v>231</v>
      </c>
      <c r="B33" s="115">
        <v>20</v>
      </c>
      <c r="C33" s="120">
        <v>3429</v>
      </c>
      <c r="D33" s="117"/>
      <c r="E33" s="118" t="s">
        <v>60</v>
      </c>
      <c r="F33" s="87">
        <f>F32</f>
        <v>300000</v>
      </c>
    </row>
    <row r="34" spans="1:6" ht="15" customHeight="1" hidden="1" outlineLevel="1">
      <c r="A34" s="114"/>
      <c r="B34" s="115"/>
      <c r="C34" s="120"/>
      <c r="D34" s="117">
        <v>2111</v>
      </c>
      <c r="E34" s="119" t="s">
        <v>56</v>
      </c>
      <c r="F34" s="58">
        <v>280000</v>
      </c>
    </row>
    <row r="35" spans="1:6" ht="15" customHeight="1" hidden="1" outlineLevel="1">
      <c r="A35" s="114"/>
      <c r="B35" s="115"/>
      <c r="C35" s="120"/>
      <c r="D35" s="117">
        <v>2132</v>
      </c>
      <c r="E35" s="119" t="s">
        <v>58</v>
      </c>
      <c r="F35" s="58">
        <v>470000</v>
      </c>
    </row>
    <row r="36" spans="1:6" ht="15" customHeight="1" collapsed="1">
      <c r="A36" s="114">
        <v>231</v>
      </c>
      <c r="B36" s="115">
        <v>20</v>
      </c>
      <c r="C36" s="120">
        <v>3612</v>
      </c>
      <c r="D36" s="117"/>
      <c r="E36" s="118" t="s">
        <v>62</v>
      </c>
      <c r="F36" s="87">
        <f>SUM(F34:F35)</f>
        <v>750000</v>
      </c>
    </row>
    <row r="37" spans="1:6" ht="15" customHeight="1" hidden="1" outlineLevel="1">
      <c r="A37" s="114"/>
      <c r="B37" s="115"/>
      <c r="C37" s="120"/>
      <c r="D37" s="117">
        <v>2111</v>
      </c>
      <c r="E37" s="119" t="s">
        <v>56</v>
      </c>
      <c r="F37" s="58">
        <v>10000</v>
      </c>
    </row>
    <row r="38" spans="1:6" ht="15" customHeight="1" hidden="1" outlineLevel="1">
      <c r="A38" s="114"/>
      <c r="B38" s="115"/>
      <c r="C38" s="120"/>
      <c r="D38" s="117">
        <v>2132</v>
      </c>
      <c r="E38" s="119" t="s">
        <v>58</v>
      </c>
      <c r="F38" s="58">
        <v>200000</v>
      </c>
    </row>
    <row r="39" spans="1:6" ht="15" customHeight="1" collapsed="1">
      <c r="A39" s="114">
        <v>231</v>
      </c>
      <c r="B39" s="115">
        <v>20</v>
      </c>
      <c r="C39" s="120">
        <v>3613</v>
      </c>
      <c r="D39" s="117"/>
      <c r="E39" s="118" t="s">
        <v>63</v>
      </c>
      <c r="F39" s="87">
        <f>SUM(F37:F38)</f>
        <v>210000</v>
      </c>
    </row>
    <row r="40" spans="1:6" ht="15" customHeight="1" hidden="1" outlineLevel="1">
      <c r="A40" s="114"/>
      <c r="B40" s="115"/>
      <c r="C40" s="120"/>
      <c r="D40" s="117">
        <v>2131</v>
      </c>
      <c r="E40" s="119" t="s">
        <v>14</v>
      </c>
      <c r="F40" s="58">
        <v>150000</v>
      </c>
    </row>
    <row r="41" spans="1:7" ht="15" customHeight="1" hidden="1" outlineLevel="1">
      <c r="A41" s="114"/>
      <c r="B41" s="115"/>
      <c r="C41" s="120"/>
      <c r="D41" s="117">
        <v>3111</v>
      </c>
      <c r="E41" s="119" t="s">
        <v>65</v>
      </c>
      <c r="F41" s="58">
        <v>10000000</v>
      </c>
      <c r="G41" s="28" t="s">
        <v>208</v>
      </c>
    </row>
    <row r="42" spans="1:6" ht="15" customHeight="1" collapsed="1">
      <c r="A42" s="114">
        <v>231</v>
      </c>
      <c r="B42" s="115">
        <v>20</v>
      </c>
      <c r="C42" s="120">
        <v>3639</v>
      </c>
      <c r="D42" s="117"/>
      <c r="E42" s="118" t="s">
        <v>64</v>
      </c>
      <c r="F42" s="87">
        <f>SUM(F40:F41)</f>
        <v>10150000</v>
      </c>
    </row>
    <row r="43" spans="1:7" ht="15" customHeight="1" hidden="1" outlineLevel="1">
      <c r="A43" s="114"/>
      <c r="B43" s="115"/>
      <c r="C43" s="120"/>
      <c r="D43" s="117">
        <v>2324</v>
      </c>
      <c r="E43" s="119" t="s">
        <v>29</v>
      </c>
      <c r="F43" s="58">
        <v>30000</v>
      </c>
      <c r="G43" s="28" t="s">
        <v>180</v>
      </c>
    </row>
    <row r="44" spans="1:6" ht="15" customHeight="1" collapsed="1">
      <c r="A44" s="114">
        <v>231</v>
      </c>
      <c r="B44" s="115">
        <v>20</v>
      </c>
      <c r="C44" s="120">
        <v>3725</v>
      </c>
      <c r="D44" s="117"/>
      <c r="E44" s="118" t="s">
        <v>66</v>
      </c>
      <c r="F44" s="87">
        <f>SUM(F43)</f>
        <v>30000</v>
      </c>
    </row>
    <row r="45" spans="1:6" ht="15" customHeight="1" hidden="1" outlineLevel="1">
      <c r="A45" s="114"/>
      <c r="B45" s="115"/>
      <c r="C45" s="120"/>
      <c r="D45" s="117">
        <v>2111</v>
      </c>
      <c r="E45" s="119" t="s">
        <v>56</v>
      </c>
      <c r="F45" s="58">
        <v>10000</v>
      </c>
    </row>
    <row r="46" spans="1:6" ht="15" customHeight="1" collapsed="1">
      <c r="A46" s="114">
        <v>231</v>
      </c>
      <c r="B46" s="115">
        <v>20</v>
      </c>
      <c r="C46" s="120">
        <v>5512</v>
      </c>
      <c r="D46" s="117"/>
      <c r="E46" s="118" t="s">
        <v>67</v>
      </c>
      <c r="F46" s="87">
        <v>10000</v>
      </c>
    </row>
    <row r="47" spans="1:6" ht="15" customHeight="1" hidden="1" outlineLevel="1">
      <c r="A47" s="114"/>
      <c r="B47" s="115"/>
      <c r="C47" s="120"/>
      <c r="D47" s="117">
        <v>2111</v>
      </c>
      <c r="E47" s="119" t="s">
        <v>56</v>
      </c>
      <c r="F47" s="58">
        <v>40000</v>
      </c>
    </row>
    <row r="48" spans="1:7" ht="15" customHeight="1" hidden="1" outlineLevel="1">
      <c r="A48" s="114"/>
      <c r="B48" s="115"/>
      <c r="C48" s="120"/>
      <c r="D48" s="117">
        <v>2119</v>
      </c>
      <c r="E48" s="119" t="s">
        <v>145</v>
      </c>
      <c r="F48" s="58">
        <v>119000</v>
      </c>
      <c r="G48" s="28" t="s">
        <v>227</v>
      </c>
    </row>
    <row r="49" spans="1:6" ht="15" customHeight="1" collapsed="1">
      <c r="A49" s="114">
        <v>231</v>
      </c>
      <c r="B49" s="115">
        <v>20</v>
      </c>
      <c r="C49" s="120">
        <v>6171</v>
      </c>
      <c r="D49" s="117"/>
      <c r="E49" s="118" t="s">
        <v>68</v>
      </c>
      <c r="F49" s="87">
        <f>SUM(F47:F48)</f>
        <v>159000</v>
      </c>
    </row>
    <row r="50" spans="1:6" ht="15" customHeight="1" hidden="1" outlineLevel="1">
      <c r="A50" s="114"/>
      <c r="B50" s="115"/>
      <c r="C50" s="120"/>
      <c r="D50" s="117">
        <v>2141</v>
      </c>
      <c r="E50" s="119" t="s">
        <v>15</v>
      </c>
      <c r="F50" s="58">
        <v>4800000</v>
      </c>
    </row>
    <row r="51" spans="1:6" ht="15" customHeight="1" hidden="1" outlineLevel="1">
      <c r="A51" s="114"/>
      <c r="B51" s="115"/>
      <c r="C51" s="120"/>
      <c r="D51" s="117">
        <v>2142</v>
      </c>
      <c r="E51" s="119" t="s">
        <v>70</v>
      </c>
      <c r="F51" s="58">
        <v>13000</v>
      </c>
    </row>
    <row r="52" spans="1:6" ht="15" customHeight="1" collapsed="1">
      <c r="A52" s="121">
        <v>231</v>
      </c>
      <c r="B52" s="122">
        <v>20</v>
      </c>
      <c r="C52" s="123">
        <v>6310</v>
      </c>
      <c r="D52" s="124"/>
      <c r="E52" s="125" t="s">
        <v>69</v>
      </c>
      <c r="F52" s="126">
        <f>SUM(F50:F51)</f>
        <v>4813000</v>
      </c>
    </row>
    <row r="53" spans="1:6" ht="15" customHeight="1" hidden="1" outlineLevel="1">
      <c r="A53" s="21"/>
      <c r="B53" s="22"/>
      <c r="C53" s="46"/>
      <c r="D53" s="23">
        <v>4134</v>
      </c>
      <c r="E53" s="24" t="s">
        <v>31</v>
      </c>
      <c r="F53" s="62">
        <v>0</v>
      </c>
    </row>
    <row r="54" spans="1:11" s="1" customFormat="1" ht="15" customHeight="1" collapsed="1" thickBot="1">
      <c r="A54" s="21">
        <v>231</v>
      </c>
      <c r="B54" s="22">
        <v>20</v>
      </c>
      <c r="C54" s="46">
        <v>6330</v>
      </c>
      <c r="D54" s="23"/>
      <c r="E54" s="51" t="s">
        <v>71</v>
      </c>
      <c r="F54" s="61">
        <f>F53</f>
        <v>0</v>
      </c>
      <c r="G54" s="179"/>
      <c r="H54" s="179"/>
      <c r="I54" s="179"/>
      <c r="J54" s="179"/>
      <c r="K54" s="179"/>
    </row>
    <row r="55" spans="1:6" s="2" customFormat="1" ht="19.5" customHeight="1" thickBot="1">
      <c r="A55" s="25"/>
      <c r="B55" s="26"/>
      <c r="C55" s="26"/>
      <c r="D55" s="13"/>
      <c r="E55" s="13" t="s">
        <v>16</v>
      </c>
      <c r="F55" s="63">
        <f>F25+F28+F31+F33+F36+F39+F42+F44+F46+F49+F52</f>
        <v>39022000</v>
      </c>
    </row>
    <row r="56" spans="1:6" s="2" customFormat="1" ht="19.5" customHeight="1">
      <c r="A56" s="42"/>
      <c r="B56" s="42"/>
      <c r="C56" s="42"/>
      <c r="D56" s="43"/>
      <c r="E56" s="43"/>
      <c r="F56" s="44"/>
    </row>
    <row r="57" spans="1:6" s="2" customFormat="1" ht="19.5" customHeight="1">
      <c r="A57" s="42"/>
      <c r="B57" s="42"/>
      <c r="C57" s="42"/>
      <c r="D57" s="43"/>
      <c r="E57" s="43"/>
      <c r="F57" s="44"/>
    </row>
    <row r="58" spans="1:6" s="2" customFormat="1" ht="19.5" customHeight="1" thickBot="1">
      <c r="A58" s="42"/>
      <c r="B58" s="42"/>
      <c r="C58" s="42"/>
      <c r="D58" s="43"/>
      <c r="E58" s="43"/>
      <c r="F58" s="44"/>
    </row>
    <row r="59" spans="1:6" ht="15" customHeight="1">
      <c r="A59" s="166" t="s">
        <v>231</v>
      </c>
      <c r="B59" s="167"/>
      <c r="C59" s="167"/>
      <c r="D59" s="167"/>
      <c r="E59" s="167"/>
      <c r="F59" s="180" t="s">
        <v>150</v>
      </c>
    </row>
    <row r="60" spans="1:6" ht="15" customHeight="1">
      <c r="A60" s="183" t="s">
        <v>25</v>
      </c>
      <c r="B60" s="184"/>
      <c r="C60" s="184"/>
      <c r="D60" s="184"/>
      <c r="E60" s="185"/>
      <c r="F60" s="181"/>
    </row>
    <row r="61" spans="1:6" ht="15" customHeight="1" thickBot="1">
      <c r="A61" s="174" t="s">
        <v>232</v>
      </c>
      <c r="B61" s="175"/>
      <c r="C61" s="175"/>
      <c r="D61" s="175"/>
      <c r="E61" s="186"/>
      <c r="F61" s="182"/>
    </row>
    <row r="62" spans="1:6" ht="16.5" thickBot="1">
      <c r="A62" s="12" t="s">
        <v>1</v>
      </c>
      <c r="B62" s="13" t="s">
        <v>2</v>
      </c>
      <c r="C62" s="13" t="s">
        <v>3</v>
      </c>
      <c r="D62" s="13" t="s">
        <v>4</v>
      </c>
      <c r="E62" s="71" t="s">
        <v>24</v>
      </c>
      <c r="F62" s="64" t="s">
        <v>26</v>
      </c>
    </row>
    <row r="63" spans="1:9" ht="15.75" hidden="1" outlineLevel="1" thickBot="1">
      <c r="A63" s="40">
        <v>231</v>
      </c>
      <c r="B63" s="41">
        <v>20</v>
      </c>
      <c r="C63" s="15"/>
      <c r="D63" s="15">
        <v>5222</v>
      </c>
      <c r="E63" s="72" t="s">
        <v>75</v>
      </c>
      <c r="F63" s="85">
        <v>0</v>
      </c>
      <c r="G63" s="28"/>
      <c r="H63" s="28"/>
      <c r="I63" s="28"/>
    </row>
    <row r="64" spans="1:9" ht="15" collapsed="1">
      <c r="A64" s="127">
        <v>231</v>
      </c>
      <c r="B64" s="128">
        <v>20</v>
      </c>
      <c r="C64" s="128">
        <v>1037</v>
      </c>
      <c r="D64" s="129"/>
      <c r="E64" s="130" t="s">
        <v>73</v>
      </c>
      <c r="F64" s="131">
        <f>F63</f>
        <v>0</v>
      </c>
      <c r="G64" s="28"/>
      <c r="H64" s="28"/>
      <c r="I64" s="28"/>
    </row>
    <row r="65" spans="1:9" ht="15" hidden="1" outlineLevel="1">
      <c r="A65" s="132"/>
      <c r="B65" s="117"/>
      <c r="C65" s="120"/>
      <c r="D65" s="133">
        <v>5169</v>
      </c>
      <c r="E65" s="134" t="s">
        <v>32</v>
      </c>
      <c r="F65" s="58">
        <v>10000</v>
      </c>
      <c r="G65" s="28" t="s">
        <v>210</v>
      </c>
      <c r="H65" s="28"/>
      <c r="I65" s="28"/>
    </row>
    <row r="66" spans="1:6" ht="15" collapsed="1">
      <c r="A66" s="132">
        <v>231</v>
      </c>
      <c r="B66" s="117">
        <v>20</v>
      </c>
      <c r="C66" s="120">
        <v>1014</v>
      </c>
      <c r="D66" s="133"/>
      <c r="E66" s="112" t="s">
        <v>74</v>
      </c>
      <c r="F66" s="87">
        <f>F65</f>
        <v>10000</v>
      </c>
    </row>
    <row r="67" spans="1:6" ht="15" hidden="1" outlineLevel="1">
      <c r="A67" s="132"/>
      <c r="B67" s="117"/>
      <c r="C67" s="120"/>
      <c r="D67" s="133">
        <v>5139</v>
      </c>
      <c r="E67" s="134" t="s">
        <v>34</v>
      </c>
      <c r="F67" s="58">
        <v>15000</v>
      </c>
    </row>
    <row r="68" spans="1:6" ht="15" hidden="1" outlineLevel="1">
      <c r="A68" s="132"/>
      <c r="B68" s="117"/>
      <c r="C68" s="120"/>
      <c r="D68" s="133">
        <v>5169</v>
      </c>
      <c r="E68" s="134" t="s">
        <v>76</v>
      </c>
      <c r="F68" s="58">
        <v>100000</v>
      </c>
    </row>
    <row r="69" spans="1:17" ht="15" hidden="1" outlineLevel="1">
      <c r="A69" s="132"/>
      <c r="B69" s="117"/>
      <c r="C69" s="120"/>
      <c r="D69" s="133">
        <v>6121</v>
      </c>
      <c r="E69" s="134" t="s">
        <v>37</v>
      </c>
      <c r="F69" s="58">
        <v>600000</v>
      </c>
      <c r="G69" s="108" t="s">
        <v>211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6" ht="15" collapsed="1">
      <c r="A70" s="132">
        <v>231</v>
      </c>
      <c r="B70" s="117">
        <v>20</v>
      </c>
      <c r="C70" s="120">
        <v>2212</v>
      </c>
      <c r="D70" s="133"/>
      <c r="E70" s="112" t="s">
        <v>77</v>
      </c>
      <c r="F70" s="87">
        <f>SUM(F67:F69)</f>
        <v>715000</v>
      </c>
    </row>
    <row r="71" spans="1:6" ht="15" hidden="1" outlineLevel="1">
      <c r="A71" s="132"/>
      <c r="B71" s="117"/>
      <c r="C71" s="120"/>
      <c r="D71" s="133">
        <v>5139</v>
      </c>
      <c r="E71" s="134" t="s">
        <v>34</v>
      </c>
      <c r="F71" s="58">
        <v>50000</v>
      </c>
    </row>
    <row r="72" spans="1:6" ht="15" hidden="1" outlineLevel="1">
      <c r="A72" s="132"/>
      <c r="B72" s="117"/>
      <c r="C72" s="120"/>
      <c r="D72" s="133">
        <v>5171</v>
      </c>
      <c r="E72" s="134" t="s">
        <v>33</v>
      </c>
      <c r="F72" s="58">
        <v>200000</v>
      </c>
    </row>
    <row r="73" spans="1:6" ht="15" hidden="1" outlineLevel="1">
      <c r="A73" s="132"/>
      <c r="B73" s="117"/>
      <c r="C73" s="120"/>
      <c r="D73" s="133">
        <v>5169</v>
      </c>
      <c r="E73" s="134" t="s">
        <v>76</v>
      </c>
      <c r="F73" s="58">
        <v>20000</v>
      </c>
    </row>
    <row r="74" spans="1:8" ht="15" hidden="1" outlineLevel="1">
      <c r="A74" s="132"/>
      <c r="B74" s="117"/>
      <c r="C74" s="120"/>
      <c r="D74" s="133">
        <v>6121</v>
      </c>
      <c r="E74" s="134" t="s">
        <v>37</v>
      </c>
      <c r="F74" s="58">
        <v>250000</v>
      </c>
      <c r="G74" s="108" t="s">
        <v>195</v>
      </c>
      <c r="H74" s="109"/>
    </row>
    <row r="75" spans="1:6" ht="15" collapsed="1">
      <c r="A75" s="132">
        <v>231</v>
      </c>
      <c r="B75" s="117">
        <v>20</v>
      </c>
      <c r="C75" s="120">
        <v>2219</v>
      </c>
      <c r="D75" s="133"/>
      <c r="E75" s="112" t="s">
        <v>78</v>
      </c>
      <c r="F75" s="87">
        <f>SUM(F71:F74)</f>
        <v>520000</v>
      </c>
    </row>
    <row r="76" spans="1:7" ht="15" hidden="1" outlineLevel="1">
      <c r="A76" s="132">
        <v>231</v>
      </c>
      <c r="B76" s="117">
        <v>20</v>
      </c>
      <c r="C76" s="120"/>
      <c r="D76" s="133">
        <v>5169</v>
      </c>
      <c r="E76" s="134" t="s">
        <v>76</v>
      </c>
      <c r="F76" s="58">
        <v>80000</v>
      </c>
      <c r="G76" s="28" t="s">
        <v>152</v>
      </c>
    </row>
    <row r="77" spans="1:6" ht="15" collapsed="1">
      <c r="A77" s="132">
        <v>231</v>
      </c>
      <c r="B77" s="117">
        <v>20</v>
      </c>
      <c r="C77" s="120">
        <v>2221</v>
      </c>
      <c r="D77" s="133"/>
      <c r="E77" s="112" t="s">
        <v>55</v>
      </c>
      <c r="F77" s="87">
        <f>F76</f>
        <v>80000</v>
      </c>
    </row>
    <row r="78" spans="1:6" ht="15" hidden="1" outlineLevel="1">
      <c r="A78" s="132"/>
      <c r="B78" s="117"/>
      <c r="C78" s="120"/>
      <c r="D78" s="133">
        <v>5169</v>
      </c>
      <c r="E78" s="134" t="s">
        <v>76</v>
      </c>
      <c r="F78" s="58">
        <v>40000</v>
      </c>
    </row>
    <row r="79" spans="1:10" ht="15" hidden="1" outlineLevel="1">
      <c r="A79" s="132"/>
      <c r="B79" s="117"/>
      <c r="C79" s="120"/>
      <c r="D79" s="133">
        <v>6121</v>
      </c>
      <c r="E79" s="134" t="s">
        <v>37</v>
      </c>
      <c r="F79" s="58">
        <v>250000</v>
      </c>
      <c r="G79" s="108" t="s">
        <v>192</v>
      </c>
      <c r="H79" s="109"/>
      <c r="I79" s="109"/>
      <c r="J79" s="109"/>
    </row>
    <row r="80" spans="1:6" ht="15" collapsed="1">
      <c r="A80" s="132">
        <v>231</v>
      </c>
      <c r="B80" s="117">
        <v>20</v>
      </c>
      <c r="C80" s="120">
        <v>2321</v>
      </c>
      <c r="D80" s="133"/>
      <c r="E80" s="112" t="s">
        <v>79</v>
      </c>
      <c r="F80" s="87">
        <f>SUM(F78:F79)</f>
        <v>290000</v>
      </c>
    </row>
    <row r="81" spans="1:13" ht="15" hidden="1" outlineLevel="1">
      <c r="A81" s="132"/>
      <c r="B81" s="117"/>
      <c r="C81" s="120"/>
      <c r="D81" s="133">
        <v>6121</v>
      </c>
      <c r="E81" s="134" t="s">
        <v>37</v>
      </c>
      <c r="F81" s="58">
        <v>1250000</v>
      </c>
      <c r="G81" s="108" t="s">
        <v>193</v>
      </c>
      <c r="H81" s="109"/>
      <c r="I81" s="109"/>
      <c r="J81" s="109"/>
      <c r="K81" s="109"/>
      <c r="L81" s="109"/>
      <c r="M81" s="109"/>
    </row>
    <row r="82" spans="1:6" ht="15" hidden="1" outlineLevel="1">
      <c r="A82" s="132"/>
      <c r="B82" s="117"/>
      <c r="C82" s="120"/>
      <c r="D82" s="133">
        <v>5169</v>
      </c>
      <c r="E82" s="134" t="s">
        <v>76</v>
      </c>
      <c r="F82" s="58">
        <v>100000</v>
      </c>
    </row>
    <row r="83" spans="1:6" ht="15" hidden="1" outlineLevel="1">
      <c r="A83" s="132"/>
      <c r="B83" s="117"/>
      <c r="C83" s="120"/>
      <c r="D83" s="133">
        <v>5156</v>
      </c>
      <c r="E83" s="134" t="s">
        <v>80</v>
      </c>
      <c r="F83" s="58">
        <v>20000</v>
      </c>
    </row>
    <row r="84" spans="1:8" ht="15" collapsed="1">
      <c r="A84" s="132">
        <v>231</v>
      </c>
      <c r="B84" s="117">
        <v>20</v>
      </c>
      <c r="C84" s="120">
        <v>2341</v>
      </c>
      <c r="D84" s="133"/>
      <c r="E84" s="112" t="s">
        <v>81</v>
      </c>
      <c r="F84" s="87">
        <f>SUM(F81:F83)</f>
        <v>1370000</v>
      </c>
      <c r="H84" s="55"/>
    </row>
    <row r="85" spans="1:7" ht="15" hidden="1" outlineLevel="1">
      <c r="A85" s="132"/>
      <c r="B85" s="117"/>
      <c r="C85" s="120"/>
      <c r="D85" s="133"/>
      <c r="E85" s="134" t="s">
        <v>76</v>
      </c>
      <c r="F85" s="58">
        <v>20000</v>
      </c>
      <c r="G85" s="28"/>
    </row>
    <row r="86" spans="1:6" ht="15" collapsed="1">
      <c r="A86" s="132">
        <v>231</v>
      </c>
      <c r="B86" s="117">
        <v>20</v>
      </c>
      <c r="C86" s="120">
        <v>2333</v>
      </c>
      <c r="D86" s="133"/>
      <c r="E86" s="112" t="s">
        <v>141</v>
      </c>
      <c r="F86" s="87">
        <f>F85</f>
        <v>20000</v>
      </c>
    </row>
    <row r="87" spans="1:6" ht="15" hidden="1" outlineLevel="1">
      <c r="A87" s="132"/>
      <c r="B87" s="117"/>
      <c r="C87" s="120"/>
      <c r="D87" s="133">
        <v>5162</v>
      </c>
      <c r="E87" s="134" t="s">
        <v>82</v>
      </c>
      <c r="F87" s="58">
        <v>60000</v>
      </c>
    </row>
    <row r="88" spans="1:6" ht="15" hidden="1" outlineLevel="1">
      <c r="A88" s="132"/>
      <c r="B88" s="117"/>
      <c r="C88" s="120"/>
      <c r="D88" s="133">
        <v>5171</v>
      </c>
      <c r="E88" s="134" t="s">
        <v>33</v>
      </c>
      <c r="F88" s="58">
        <v>60000</v>
      </c>
    </row>
    <row r="89" spans="1:7" ht="15" collapsed="1">
      <c r="A89" s="132">
        <v>231</v>
      </c>
      <c r="B89" s="117">
        <v>20</v>
      </c>
      <c r="C89" s="120">
        <v>2419</v>
      </c>
      <c r="D89" s="133"/>
      <c r="E89" s="112" t="s">
        <v>83</v>
      </c>
      <c r="F89" s="87">
        <f>F88+F87</f>
        <v>120000</v>
      </c>
      <c r="G89" s="28"/>
    </row>
    <row r="90" spans="1:6" ht="15" hidden="1" outlineLevel="1">
      <c r="A90" s="132"/>
      <c r="B90" s="117"/>
      <c r="C90" s="120"/>
      <c r="D90" s="133">
        <v>5229</v>
      </c>
      <c r="E90" s="134" t="s">
        <v>216</v>
      </c>
      <c r="F90" s="58">
        <v>10000</v>
      </c>
    </row>
    <row r="91" spans="1:16" ht="15" collapsed="1">
      <c r="A91" s="132">
        <v>231</v>
      </c>
      <c r="B91" s="117">
        <v>20</v>
      </c>
      <c r="C91" s="120">
        <v>3111</v>
      </c>
      <c r="D91" s="133"/>
      <c r="E91" s="112" t="s">
        <v>84</v>
      </c>
      <c r="F91" s="87">
        <f>F90</f>
        <v>10000</v>
      </c>
      <c r="G91" s="105"/>
      <c r="K91" s="113"/>
      <c r="L91" s="113"/>
      <c r="M91" s="113"/>
      <c r="N91" s="113"/>
      <c r="O91" s="113"/>
      <c r="P91" s="113"/>
    </row>
    <row r="92" spans="1:7" ht="15" hidden="1" outlineLevel="1">
      <c r="A92" s="132"/>
      <c r="B92" s="117"/>
      <c r="C92" s="120"/>
      <c r="D92" s="133">
        <v>5229</v>
      </c>
      <c r="E92" s="134" t="s">
        <v>218</v>
      </c>
      <c r="F92" s="58">
        <v>50000</v>
      </c>
      <c r="G92" s="28" t="s">
        <v>220</v>
      </c>
    </row>
    <row r="93" spans="1:6" ht="15" collapsed="1">
      <c r="A93" s="132">
        <v>231</v>
      </c>
      <c r="B93" s="117">
        <v>20</v>
      </c>
      <c r="C93" s="120">
        <v>3113</v>
      </c>
      <c r="D93" s="133"/>
      <c r="E93" s="112" t="s">
        <v>215</v>
      </c>
      <c r="F93" s="87">
        <v>50000</v>
      </c>
    </row>
    <row r="94" spans="1:6" ht="15" hidden="1" outlineLevel="1">
      <c r="A94" s="132"/>
      <c r="B94" s="117"/>
      <c r="C94" s="120"/>
      <c r="D94" s="133">
        <v>5229</v>
      </c>
      <c r="E94" s="134" t="s">
        <v>219</v>
      </c>
      <c r="F94" s="58">
        <v>3000</v>
      </c>
    </row>
    <row r="95" spans="1:7" ht="15" collapsed="1">
      <c r="A95" s="132">
        <v>231</v>
      </c>
      <c r="B95" s="117">
        <v>20</v>
      </c>
      <c r="C95" s="120">
        <v>3122</v>
      </c>
      <c r="D95" s="133"/>
      <c r="E95" s="112" t="s">
        <v>85</v>
      </c>
      <c r="F95" s="87">
        <f>F94</f>
        <v>3000</v>
      </c>
      <c r="G95" s="28"/>
    </row>
    <row r="96" spans="1:6" ht="15" hidden="1" outlineLevel="1">
      <c r="A96" s="132"/>
      <c r="B96" s="117"/>
      <c r="C96" s="120"/>
      <c r="D96" s="133">
        <v>5139</v>
      </c>
      <c r="E96" s="134" t="s">
        <v>34</v>
      </c>
      <c r="F96" s="58">
        <v>10000</v>
      </c>
    </row>
    <row r="97" spans="1:6" ht="15" hidden="1" outlineLevel="1">
      <c r="A97" s="132"/>
      <c r="B97" s="117"/>
      <c r="C97" s="120"/>
      <c r="D97" s="133">
        <v>5136</v>
      </c>
      <c r="E97" s="134" t="s">
        <v>86</v>
      </c>
      <c r="F97" s="58">
        <v>10000</v>
      </c>
    </row>
    <row r="98" spans="1:6" ht="15" hidden="1" outlineLevel="1">
      <c r="A98" s="132"/>
      <c r="B98" s="117"/>
      <c r="C98" s="120"/>
      <c r="D98" s="133">
        <v>5137</v>
      </c>
      <c r="E98" s="134" t="s">
        <v>87</v>
      </c>
      <c r="F98" s="58">
        <v>30000</v>
      </c>
    </row>
    <row r="99" spans="1:6" ht="15" hidden="1" outlineLevel="1">
      <c r="A99" s="132"/>
      <c r="B99" s="117"/>
      <c r="C99" s="120"/>
      <c r="D99" s="133">
        <v>5169</v>
      </c>
      <c r="E99" s="134" t="s">
        <v>76</v>
      </c>
      <c r="F99" s="58">
        <v>10000</v>
      </c>
    </row>
    <row r="100" spans="1:6" ht="15" collapsed="1">
      <c r="A100" s="132">
        <v>231</v>
      </c>
      <c r="B100" s="117">
        <v>20</v>
      </c>
      <c r="C100" s="120">
        <v>3314</v>
      </c>
      <c r="D100" s="133"/>
      <c r="E100" s="112" t="s">
        <v>89</v>
      </c>
      <c r="F100" s="87">
        <f>SUM(F96:F99)</f>
        <v>60000</v>
      </c>
    </row>
    <row r="101" spans="1:7" ht="15" hidden="1" outlineLevel="1">
      <c r="A101" s="132"/>
      <c r="B101" s="117"/>
      <c r="C101" s="120"/>
      <c r="D101" s="133">
        <v>5139</v>
      </c>
      <c r="E101" s="134" t="s">
        <v>34</v>
      </c>
      <c r="F101" s="58">
        <v>100000</v>
      </c>
      <c r="G101" s="28" t="s">
        <v>153</v>
      </c>
    </row>
    <row r="102" spans="1:7" ht="15" hidden="1" outlineLevel="1">
      <c r="A102" s="132"/>
      <c r="B102" s="117"/>
      <c r="C102" s="120"/>
      <c r="D102" s="133">
        <v>5169</v>
      </c>
      <c r="E102" s="134" t="s">
        <v>76</v>
      </c>
      <c r="F102" s="58">
        <v>140000</v>
      </c>
      <c r="G102" s="28" t="s">
        <v>153</v>
      </c>
    </row>
    <row r="103" spans="1:6" ht="15" collapsed="1">
      <c r="A103" s="132">
        <v>231</v>
      </c>
      <c r="B103" s="117">
        <v>20</v>
      </c>
      <c r="C103" s="120">
        <v>3319</v>
      </c>
      <c r="D103" s="133"/>
      <c r="E103" s="112" t="s">
        <v>18</v>
      </c>
      <c r="F103" s="87">
        <f>SUM(F101:F102)</f>
        <v>240000</v>
      </c>
    </row>
    <row r="104" spans="1:7" ht="15" hidden="1" outlineLevel="1">
      <c r="A104" s="132"/>
      <c r="B104" s="117"/>
      <c r="C104" s="120"/>
      <c r="D104" s="133">
        <v>5021</v>
      </c>
      <c r="E104" s="134" t="s">
        <v>19</v>
      </c>
      <c r="F104" s="58">
        <v>8000</v>
      </c>
      <c r="G104" s="28" t="s">
        <v>155</v>
      </c>
    </row>
    <row r="105" spans="1:6" ht="15" hidden="1" outlineLevel="1">
      <c r="A105" s="132"/>
      <c r="B105" s="117"/>
      <c r="C105" s="120"/>
      <c r="D105" s="133">
        <v>5154</v>
      </c>
      <c r="E105" s="134" t="s">
        <v>90</v>
      </c>
      <c r="F105" s="58">
        <v>5000</v>
      </c>
    </row>
    <row r="106" spans="1:6" ht="15" hidden="1" outlineLevel="1">
      <c r="A106" s="132"/>
      <c r="B106" s="117"/>
      <c r="C106" s="120"/>
      <c r="D106" s="133">
        <v>5164</v>
      </c>
      <c r="E106" s="134" t="s">
        <v>91</v>
      </c>
      <c r="F106" s="58">
        <v>2000</v>
      </c>
    </row>
    <row r="107" spans="1:6" ht="15" collapsed="1">
      <c r="A107" s="132">
        <v>231</v>
      </c>
      <c r="B107" s="117">
        <v>20</v>
      </c>
      <c r="C107" s="120">
        <v>3326</v>
      </c>
      <c r="D107" s="133"/>
      <c r="E107" s="112" t="s">
        <v>92</v>
      </c>
      <c r="F107" s="87">
        <f>SUM(F104:F106)</f>
        <v>15000</v>
      </c>
    </row>
    <row r="108" spans="1:6" ht="15" hidden="1" outlineLevel="1">
      <c r="A108" s="132"/>
      <c r="B108" s="117"/>
      <c r="C108" s="120"/>
      <c r="D108" s="133">
        <v>5153</v>
      </c>
      <c r="E108" s="134" t="s">
        <v>21</v>
      </c>
      <c r="F108" s="58">
        <v>30000</v>
      </c>
    </row>
    <row r="109" spans="1:6" ht="15" hidden="1" outlineLevel="1">
      <c r="A109" s="132"/>
      <c r="B109" s="117"/>
      <c r="C109" s="120"/>
      <c r="D109" s="133">
        <v>5154</v>
      </c>
      <c r="E109" s="134" t="s">
        <v>90</v>
      </c>
      <c r="F109" s="58">
        <v>20000</v>
      </c>
    </row>
    <row r="110" spans="1:9" ht="15" hidden="1" outlineLevel="1">
      <c r="A110" s="132"/>
      <c r="B110" s="117"/>
      <c r="C110" s="120"/>
      <c r="D110" s="133">
        <v>5137</v>
      </c>
      <c r="E110" s="134" t="s">
        <v>87</v>
      </c>
      <c r="F110" s="58">
        <v>50000</v>
      </c>
      <c r="G110" s="101"/>
      <c r="H110" s="113"/>
      <c r="I110" s="113"/>
    </row>
    <row r="111" spans="1:6" ht="15" hidden="1" outlineLevel="1">
      <c r="A111" s="132"/>
      <c r="B111" s="117"/>
      <c r="C111" s="120"/>
      <c r="D111" s="133">
        <v>5169</v>
      </c>
      <c r="E111" s="134" t="s">
        <v>76</v>
      </c>
      <c r="F111" s="58">
        <v>10000</v>
      </c>
    </row>
    <row r="112" spans="1:8" ht="15" hidden="1" outlineLevel="1">
      <c r="A112" s="132"/>
      <c r="B112" s="117"/>
      <c r="C112" s="120"/>
      <c r="D112" s="133">
        <v>5171</v>
      </c>
      <c r="E112" s="134" t="s">
        <v>33</v>
      </c>
      <c r="F112" s="58">
        <v>850000</v>
      </c>
      <c r="G112" s="108" t="s">
        <v>156</v>
      </c>
      <c r="H112" s="109"/>
    </row>
    <row r="113" spans="1:8" ht="15" hidden="1" outlineLevel="1">
      <c r="A113" s="132"/>
      <c r="B113" s="117"/>
      <c r="C113" s="120"/>
      <c r="D113" s="133">
        <v>6121</v>
      </c>
      <c r="E113" s="134" t="s">
        <v>37</v>
      </c>
      <c r="F113" s="58">
        <v>150000</v>
      </c>
      <c r="G113" s="108" t="s">
        <v>156</v>
      </c>
      <c r="H113" s="109"/>
    </row>
    <row r="114" spans="1:6" ht="15" hidden="1" outlineLevel="1">
      <c r="A114" s="132"/>
      <c r="B114" s="117"/>
      <c r="C114" s="120"/>
      <c r="D114" s="133">
        <v>5139</v>
      </c>
      <c r="E114" s="134" t="s">
        <v>34</v>
      </c>
      <c r="F114" s="58">
        <v>30000</v>
      </c>
    </row>
    <row r="115" spans="1:6" ht="15" collapsed="1">
      <c r="A115" s="132">
        <v>231</v>
      </c>
      <c r="B115" s="117">
        <v>20</v>
      </c>
      <c r="C115" s="120">
        <v>3392</v>
      </c>
      <c r="D115" s="133"/>
      <c r="E115" s="112" t="s">
        <v>57</v>
      </c>
      <c r="F115" s="87">
        <f>SUM(F108:F114)</f>
        <v>1140000</v>
      </c>
    </row>
    <row r="116" spans="1:6" ht="15" hidden="1" outlineLevel="1">
      <c r="A116" s="132"/>
      <c r="B116" s="117"/>
      <c r="C116" s="120"/>
      <c r="D116" s="133">
        <v>5139</v>
      </c>
      <c r="E116" s="134" t="s">
        <v>34</v>
      </c>
      <c r="F116" s="58">
        <v>1000</v>
      </c>
    </row>
    <row r="117" spans="1:6" ht="15" hidden="1" outlineLevel="1">
      <c r="A117" s="132"/>
      <c r="B117" s="117"/>
      <c r="C117" s="120"/>
      <c r="D117" s="133">
        <v>5194</v>
      </c>
      <c r="E117" s="134" t="s">
        <v>93</v>
      </c>
      <c r="F117" s="58">
        <v>5000</v>
      </c>
    </row>
    <row r="118" spans="1:6" ht="15" hidden="1" outlineLevel="1">
      <c r="A118" s="132"/>
      <c r="B118" s="117"/>
      <c r="C118" s="120"/>
      <c r="D118" s="133">
        <v>5492</v>
      </c>
      <c r="E118" s="134" t="s">
        <v>35</v>
      </c>
      <c r="F118" s="58">
        <v>5000</v>
      </c>
    </row>
    <row r="119" spans="1:7" ht="15" collapsed="1">
      <c r="A119" s="132">
        <v>231</v>
      </c>
      <c r="B119" s="117">
        <v>20</v>
      </c>
      <c r="C119" s="120">
        <v>3399</v>
      </c>
      <c r="D119" s="133"/>
      <c r="E119" s="112" t="s">
        <v>94</v>
      </c>
      <c r="F119" s="87">
        <f>F116+F117+F118</f>
        <v>11000</v>
      </c>
      <c r="G119" s="28"/>
    </row>
    <row r="120" spans="1:7" ht="15" hidden="1" outlineLevel="1">
      <c r="A120" s="114"/>
      <c r="B120" s="115"/>
      <c r="C120" s="120"/>
      <c r="D120" s="133">
        <v>5021</v>
      </c>
      <c r="E120" s="134" t="s">
        <v>19</v>
      </c>
      <c r="F120" s="58">
        <v>15000</v>
      </c>
      <c r="G120" s="28" t="s">
        <v>158</v>
      </c>
    </row>
    <row r="121" spans="1:6" ht="15" hidden="1" outlineLevel="1">
      <c r="A121" s="114"/>
      <c r="B121" s="115"/>
      <c r="C121" s="120"/>
      <c r="D121" s="133">
        <v>5031</v>
      </c>
      <c r="E121" s="134" t="s">
        <v>96</v>
      </c>
      <c r="F121" s="58">
        <v>20000</v>
      </c>
    </row>
    <row r="122" spans="1:6" ht="15" hidden="1" outlineLevel="1">
      <c r="A122" s="114"/>
      <c r="B122" s="115"/>
      <c r="C122" s="120"/>
      <c r="D122" s="133">
        <v>5032</v>
      </c>
      <c r="E122" s="134" t="s">
        <v>97</v>
      </c>
      <c r="F122" s="58">
        <v>8000</v>
      </c>
    </row>
    <row r="123" spans="1:6" ht="15" hidden="1" outlineLevel="1">
      <c r="A123" s="114"/>
      <c r="B123" s="115"/>
      <c r="C123" s="120"/>
      <c r="D123" s="133">
        <v>5038</v>
      </c>
      <c r="E123" s="134" t="s">
        <v>98</v>
      </c>
      <c r="F123" s="58">
        <v>5000</v>
      </c>
    </row>
    <row r="124" spans="1:7" ht="15" hidden="1" outlineLevel="1">
      <c r="A124" s="114"/>
      <c r="B124" s="115"/>
      <c r="C124" s="120"/>
      <c r="D124" s="133">
        <v>5137</v>
      </c>
      <c r="E124" s="134" t="s">
        <v>87</v>
      </c>
      <c r="F124" s="58">
        <v>350000</v>
      </c>
      <c r="G124" s="28" t="s">
        <v>221</v>
      </c>
    </row>
    <row r="125" spans="1:6" ht="15" hidden="1" outlineLevel="1">
      <c r="A125" s="114"/>
      <c r="B125" s="115"/>
      <c r="C125" s="120"/>
      <c r="D125" s="133">
        <v>5139</v>
      </c>
      <c r="E125" s="134" t="s">
        <v>34</v>
      </c>
      <c r="F125" s="58">
        <v>50000</v>
      </c>
    </row>
    <row r="126" spans="1:6" ht="15" hidden="1" outlineLevel="1">
      <c r="A126" s="114"/>
      <c r="B126" s="115"/>
      <c r="C126" s="120"/>
      <c r="D126" s="133">
        <v>5151</v>
      </c>
      <c r="E126" s="134" t="s">
        <v>95</v>
      </c>
      <c r="F126" s="58">
        <v>40000</v>
      </c>
    </row>
    <row r="127" spans="1:6" ht="15" hidden="1" outlineLevel="1">
      <c r="A127" s="114"/>
      <c r="B127" s="115"/>
      <c r="C127" s="120"/>
      <c r="D127" s="133">
        <v>5154</v>
      </c>
      <c r="E127" s="134" t="s">
        <v>90</v>
      </c>
      <c r="F127" s="58">
        <v>15000</v>
      </c>
    </row>
    <row r="128" spans="1:6" ht="15" hidden="1" outlineLevel="1">
      <c r="A128" s="114"/>
      <c r="B128" s="115"/>
      <c r="C128" s="120"/>
      <c r="D128" s="133">
        <v>5169</v>
      </c>
      <c r="E128" s="134" t="s">
        <v>76</v>
      </c>
      <c r="F128" s="58">
        <v>50000</v>
      </c>
    </row>
    <row r="129" spans="1:12" ht="15" hidden="1" outlineLevel="1">
      <c r="A129" s="114"/>
      <c r="B129" s="115"/>
      <c r="C129" s="120"/>
      <c r="D129" s="133">
        <v>5171</v>
      </c>
      <c r="E129" s="134" t="s">
        <v>33</v>
      </c>
      <c r="F129" s="58">
        <v>800000</v>
      </c>
      <c r="G129" s="108" t="s">
        <v>191</v>
      </c>
      <c r="H129" s="109"/>
      <c r="I129" s="109"/>
      <c r="J129" s="109"/>
      <c r="K129" s="109"/>
      <c r="L129" s="109"/>
    </row>
    <row r="130" spans="1:8" ht="15" hidden="1" outlineLevel="1">
      <c r="A130" s="114"/>
      <c r="B130" s="115"/>
      <c r="C130" s="120"/>
      <c r="D130" s="133">
        <v>6121</v>
      </c>
      <c r="E130" s="134" t="s">
        <v>37</v>
      </c>
      <c r="F130" s="58">
        <v>900000</v>
      </c>
      <c r="G130" s="108" t="s">
        <v>165</v>
      </c>
      <c r="H130" s="109"/>
    </row>
    <row r="131" spans="1:6" ht="15" collapsed="1">
      <c r="A131" s="114">
        <v>231</v>
      </c>
      <c r="B131" s="115">
        <v>20</v>
      </c>
      <c r="C131" s="120">
        <v>3412</v>
      </c>
      <c r="D131" s="133"/>
      <c r="E131" s="112" t="s">
        <v>59</v>
      </c>
      <c r="F131" s="87">
        <f>SUM(F120:F130)</f>
        <v>2253000</v>
      </c>
    </row>
    <row r="132" spans="1:7" ht="15" hidden="1" outlineLevel="1">
      <c r="A132" s="132"/>
      <c r="B132" s="117"/>
      <c r="C132" s="120"/>
      <c r="D132" s="133">
        <v>5021</v>
      </c>
      <c r="E132" s="134" t="s">
        <v>19</v>
      </c>
      <c r="F132" s="58">
        <v>20000</v>
      </c>
      <c r="G132" s="28" t="s">
        <v>159</v>
      </c>
    </row>
    <row r="133" spans="1:9" ht="15" hidden="1" outlineLevel="1">
      <c r="A133" s="132"/>
      <c r="B133" s="117"/>
      <c r="C133" s="120"/>
      <c r="D133" s="133">
        <v>5139</v>
      </c>
      <c r="E133" s="134" t="s">
        <v>34</v>
      </c>
      <c r="F133" s="58">
        <v>100000</v>
      </c>
      <c r="G133" s="28" t="s">
        <v>162</v>
      </c>
      <c r="H133" s="28"/>
      <c r="I133" s="28"/>
    </row>
    <row r="134" spans="1:9" ht="15" hidden="1" outlineLevel="1">
      <c r="A134" s="132"/>
      <c r="B134" s="117"/>
      <c r="C134" s="120"/>
      <c r="D134" s="133">
        <v>5169</v>
      </c>
      <c r="E134" s="134" t="s">
        <v>76</v>
      </c>
      <c r="F134" s="58">
        <v>100000</v>
      </c>
      <c r="G134" s="28" t="s">
        <v>161</v>
      </c>
      <c r="H134" s="28"/>
      <c r="I134" s="28"/>
    </row>
    <row r="135" spans="1:9" ht="15" hidden="1" outlineLevel="1">
      <c r="A135" s="132"/>
      <c r="B135" s="117"/>
      <c r="C135" s="120"/>
      <c r="D135" s="133">
        <v>5175</v>
      </c>
      <c r="E135" s="134" t="s">
        <v>22</v>
      </c>
      <c r="F135" s="58">
        <v>10000</v>
      </c>
      <c r="G135" s="28" t="s">
        <v>161</v>
      </c>
      <c r="H135" s="28"/>
      <c r="I135" s="28"/>
    </row>
    <row r="136" spans="1:7" ht="15" hidden="1" outlineLevel="1">
      <c r="A136" s="132"/>
      <c r="B136" s="117"/>
      <c r="C136" s="120"/>
      <c r="D136" s="133">
        <v>5229</v>
      </c>
      <c r="E136" s="134" t="s">
        <v>99</v>
      </c>
      <c r="F136" s="58">
        <v>120000</v>
      </c>
      <c r="G136" s="28" t="s">
        <v>163</v>
      </c>
    </row>
    <row r="137" spans="1:7" ht="15" hidden="1" outlineLevel="1">
      <c r="A137" s="132"/>
      <c r="B137" s="117"/>
      <c r="C137" s="120"/>
      <c r="D137" s="133">
        <v>5499</v>
      </c>
      <c r="E137" s="134" t="s">
        <v>100</v>
      </c>
      <c r="F137" s="58">
        <v>1500000</v>
      </c>
      <c r="G137" s="28" t="s">
        <v>160</v>
      </c>
    </row>
    <row r="138" spans="1:6" ht="15" collapsed="1">
      <c r="A138" s="132">
        <v>231</v>
      </c>
      <c r="B138" s="117">
        <v>20</v>
      </c>
      <c r="C138" s="120">
        <v>3429</v>
      </c>
      <c r="D138" s="133"/>
      <c r="E138" s="112" t="s">
        <v>60</v>
      </c>
      <c r="F138" s="87">
        <f>SUM(F132:F137)</f>
        <v>1850000</v>
      </c>
    </row>
    <row r="139" spans="1:7" ht="15" hidden="1" outlineLevel="1">
      <c r="A139" s="132"/>
      <c r="B139" s="117"/>
      <c r="C139" s="120"/>
      <c r="D139" s="133">
        <v>5660</v>
      </c>
      <c r="E139" s="134" t="s">
        <v>101</v>
      </c>
      <c r="F139" s="58">
        <v>100000</v>
      </c>
      <c r="G139" s="28" t="s">
        <v>164</v>
      </c>
    </row>
    <row r="140" spans="1:6" ht="15" collapsed="1">
      <c r="A140" s="132">
        <v>231</v>
      </c>
      <c r="B140" s="117">
        <v>20</v>
      </c>
      <c r="C140" s="120">
        <v>3611</v>
      </c>
      <c r="D140" s="133"/>
      <c r="E140" s="112" t="s">
        <v>102</v>
      </c>
      <c r="F140" s="87">
        <f>F139</f>
        <v>100000</v>
      </c>
    </row>
    <row r="141" spans="1:6" ht="15" hidden="1" outlineLevel="1">
      <c r="A141" s="132"/>
      <c r="B141" s="117"/>
      <c r="C141" s="120"/>
      <c r="D141" s="133">
        <v>5137</v>
      </c>
      <c r="E141" s="134" t="s">
        <v>87</v>
      </c>
      <c r="F141" s="58">
        <v>10000</v>
      </c>
    </row>
    <row r="142" spans="1:6" ht="15" hidden="1" outlineLevel="1">
      <c r="A142" s="132"/>
      <c r="B142" s="117"/>
      <c r="C142" s="120"/>
      <c r="D142" s="133">
        <v>5139</v>
      </c>
      <c r="E142" s="134" t="s">
        <v>34</v>
      </c>
      <c r="F142" s="58">
        <v>50000</v>
      </c>
    </row>
    <row r="143" spans="1:6" ht="15" hidden="1" outlineLevel="1">
      <c r="A143" s="132"/>
      <c r="B143" s="117"/>
      <c r="C143" s="120"/>
      <c r="D143" s="133">
        <v>5151</v>
      </c>
      <c r="E143" s="134" t="s">
        <v>95</v>
      </c>
      <c r="F143" s="58">
        <v>200000</v>
      </c>
    </row>
    <row r="144" spans="1:6" ht="15" hidden="1" outlineLevel="1">
      <c r="A144" s="132"/>
      <c r="B144" s="117"/>
      <c r="C144" s="120"/>
      <c r="D144" s="133">
        <v>5153</v>
      </c>
      <c r="E144" s="134" t="s">
        <v>21</v>
      </c>
      <c r="F144" s="58">
        <v>35000</v>
      </c>
    </row>
    <row r="145" spans="1:6" ht="15" hidden="1" outlineLevel="1">
      <c r="A145" s="132"/>
      <c r="B145" s="117"/>
      <c r="C145" s="120"/>
      <c r="D145" s="133">
        <v>5154</v>
      </c>
      <c r="E145" s="134" t="s">
        <v>90</v>
      </c>
      <c r="F145" s="58">
        <v>30000</v>
      </c>
    </row>
    <row r="146" spans="1:6" ht="15" hidden="1" outlineLevel="1">
      <c r="A146" s="132"/>
      <c r="B146" s="117"/>
      <c r="C146" s="120"/>
      <c r="D146" s="133">
        <v>5169</v>
      </c>
      <c r="E146" s="134" t="s">
        <v>76</v>
      </c>
      <c r="F146" s="58">
        <v>40000</v>
      </c>
    </row>
    <row r="147" spans="1:6" ht="15" hidden="1" outlineLevel="1">
      <c r="A147" s="132"/>
      <c r="B147" s="117"/>
      <c r="C147" s="120"/>
      <c r="D147" s="133">
        <v>5171</v>
      </c>
      <c r="E147" s="134" t="s">
        <v>33</v>
      </c>
      <c r="F147" s="58">
        <v>400000</v>
      </c>
    </row>
    <row r="148" spans="1:16" ht="15" hidden="1" outlineLevel="1">
      <c r="A148" s="132"/>
      <c r="B148" s="117"/>
      <c r="C148" s="120"/>
      <c r="D148" s="133">
        <v>6121</v>
      </c>
      <c r="E148" s="134" t="s">
        <v>37</v>
      </c>
      <c r="F148" s="58">
        <v>0</v>
      </c>
      <c r="G148" s="107" t="s">
        <v>212</v>
      </c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1:6" ht="15" collapsed="1">
      <c r="A149" s="132">
        <v>231</v>
      </c>
      <c r="B149" s="117">
        <v>20</v>
      </c>
      <c r="C149" s="120">
        <v>3612</v>
      </c>
      <c r="D149" s="133"/>
      <c r="E149" s="112" t="s">
        <v>62</v>
      </c>
      <c r="F149" s="87">
        <f>SUM(F141:F148)</f>
        <v>765000</v>
      </c>
    </row>
    <row r="150" spans="1:6" ht="15" hidden="1" outlineLevel="1">
      <c r="A150" s="132"/>
      <c r="B150" s="117"/>
      <c r="C150" s="120"/>
      <c r="D150" s="133">
        <v>5139</v>
      </c>
      <c r="E150" s="134" t="s">
        <v>34</v>
      </c>
      <c r="F150" s="58">
        <v>20000</v>
      </c>
    </row>
    <row r="151" spans="1:6" ht="15" hidden="1" outlineLevel="1">
      <c r="A151" s="132"/>
      <c r="B151" s="117"/>
      <c r="C151" s="120"/>
      <c r="D151" s="133">
        <v>5151</v>
      </c>
      <c r="E151" s="134" t="s">
        <v>95</v>
      </c>
      <c r="F151" s="58">
        <v>15000</v>
      </c>
    </row>
    <row r="152" spans="1:6" ht="15" hidden="1" outlineLevel="1">
      <c r="A152" s="132"/>
      <c r="B152" s="117"/>
      <c r="C152" s="120"/>
      <c r="D152" s="133">
        <v>5153</v>
      </c>
      <c r="E152" s="134" t="s">
        <v>21</v>
      </c>
      <c r="F152" s="58">
        <v>20000</v>
      </c>
    </row>
    <row r="153" spans="1:6" ht="15" hidden="1" outlineLevel="1">
      <c r="A153" s="132"/>
      <c r="B153" s="117"/>
      <c r="C153" s="120"/>
      <c r="D153" s="133">
        <v>5154</v>
      </c>
      <c r="E153" s="134" t="s">
        <v>90</v>
      </c>
      <c r="F153" s="58">
        <v>60000</v>
      </c>
    </row>
    <row r="154" spans="1:6" ht="15" hidden="1" outlineLevel="1">
      <c r="A154" s="132"/>
      <c r="B154" s="117"/>
      <c r="C154" s="120"/>
      <c r="D154" s="133">
        <v>5169</v>
      </c>
      <c r="E154" s="134" t="s">
        <v>76</v>
      </c>
      <c r="F154" s="58">
        <v>30000</v>
      </c>
    </row>
    <row r="155" spans="1:10" ht="15" hidden="1" outlineLevel="1">
      <c r="A155" s="132"/>
      <c r="B155" s="117"/>
      <c r="C155" s="120"/>
      <c r="D155" s="133">
        <v>5171</v>
      </c>
      <c r="E155" s="134" t="s">
        <v>33</v>
      </c>
      <c r="F155" s="58">
        <v>8000000</v>
      </c>
      <c r="G155" s="108" t="s">
        <v>190</v>
      </c>
      <c r="H155" s="109"/>
      <c r="I155" s="109"/>
      <c r="J155" s="109"/>
    </row>
    <row r="156" spans="1:10" ht="15" hidden="1" outlineLevel="1">
      <c r="A156" s="114"/>
      <c r="B156" s="115"/>
      <c r="C156" s="120"/>
      <c r="D156" s="133">
        <v>6121</v>
      </c>
      <c r="E156" s="134" t="s">
        <v>37</v>
      </c>
      <c r="F156" s="58">
        <v>3300000</v>
      </c>
      <c r="G156" s="108" t="s">
        <v>196</v>
      </c>
      <c r="H156" s="109"/>
      <c r="I156" s="109"/>
      <c r="J156" s="109"/>
    </row>
    <row r="157" spans="1:6" ht="15" collapsed="1">
      <c r="A157" s="114">
        <v>231</v>
      </c>
      <c r="B157" s="115">
        <v>20</v>
      </c>
      <c r="C157" s="120">
        <v>3613</v>
      </c>
      <c r="D157" s="133"/>
      <c r="E157" s="112" t="s">
        <v>63</v>
      </c>
      <c r="F157" s="87">
        <f>SUM(F150:F156)</f>
        <v>11445000</v>
      </c>
    </row>
    <row r="158" spans="1:10" ht="15" hidden="1" outlineLevel="1">
      <c r="A158" s="114"/>
      <c r="B158" s="115"/>
      <c r="C158" s="120"/>
      <c r="D158" s="133">
        <v>5139</v>
      </c>
      <c r="E158" s="134" t="s">
        <v>34</v>
      </c>
      <c r="F158" s="58">
        <v>20000</v>
      </c>
      <c r="G158" s="101"/>
      <c r="H158" s="28"/>
      <c r="I158" s="28"/>
      <c r="J158" s="28"/>
    </row>
    <row r="159" spans="1:6" ht="15" hidden="1" outlineLevel="1">
      <c r="A159" s="114"/>
      <c r="B159" s="115"/>
      <c r="C159" s="120"/>
      <c r="D159" s="133">
        <v>5154</v>
      </c>
      <c r="E159" s="134" t="s">
        <v>90</v>
      </c>
      <c r="F159" s="58">
        <v>30000</v>
      </c>
    </row>
    <row r="160" spans="1:6" ht="15" hidden="1" outlineLevel="1">
      <c r="A160" s="114"/>
      <c r="B160" s="115"/>
      <c r="C160" s="120"/>
      <c r="D160" s="133">
        <v>5169</v>
      </c>
      <c r="E160" s="134" t="s">
        <v>76</v>
      </c>
      <c r="F160" s="58">
        <v>10000</v>
      </c>
    </row>
    <row r="161" spans="1:6" ht="15" hidden="1" outlineLevel="1">
      <c r="A161" s="114"/>
      <c r="B161" s="115"/>
      <c r="C161" s="120"/>
      <c r="D161" s="133">
        <v>5171</v>
      </c>
      <c r="E161" s="134" t="s">
        <v>33</v>
      </c>
      <c r="F161" s="58">
        <v>20000</v>
      </c>
    </row>
    <row r="162" spans="1:6" ht="15" collapsed="1">
      <c r="A162" s="121">
        <v>231</v>
      </c>
      <c r="B162" s="122">
        <v>20</v>
      </c>
      <c r="C162" s="123">
        <v>3631</v>
      </c>
      <c r="D162" s="135"/>
      <c r="E162" s="136" t="s">
        <v>103</v>
      </c>
      <c r="F162" s="126">
        <f>SUM(F158:F161)</f>
        <v>80000</v>
      </c>
    </row>
    <row r="163" spans="1:7" ht="15" hidden="1" outlineLevel="1">
      <c r="A163" s="121"/>
      <c r="B163" s="122"/>
      <c r="C163" s="123"/>
      <c r="D163" s="135">
        <v>6121</v>
      </c>
      <c r="E163" s="137" t="s">
        <v>37</v>
      </c>
      <c r="F163" s="111">
        <v>1000000</v>
      </c>
      <c r="G163" s="28" t="s">
        <v>205</v>
      </c>
    </row>
    <row r="164" spans="1:6" ht="15" collapsed="1">
      <c r="A164" s="114">
        <v>231</v>
      </c>
      <c r="B164" s="115">
        <v>20</v>
      </c>
      <c r="C164" s="120">
        <v>3633</v>
      </c>
      <c r="D164" s="133"/>
      <c r="E164" s="112" t="s">
        <v>104</v>
      </c>
      <c r="F164" s="87">
        <f>SUM(F163:F163)</f>
        <v>1000000</v>
      </c>
    </row>
    <row r="165" spans="1:6" ht="15" hidden="1" outlineLevel="1">
      <c r="A165" s="114"/>
      <c r="B165" s="115"/>
      <c r="C165" s="120"/>
      <c r="D165" s="133">
        <v>5166</v>
      </c>
      <c r="E165" s="134" t="s">
        <v>105</v>
      </c>
      <c r="F165" s="58">
        <v>50000</v>
      </c>
    </row>
    <row r="166" spans="1:6" ht="15" collapsed="1">
      <c r="A166" s="114">
        <v>231</v>
      </c>
      <c r="B166" s="115">
        <v>20</v>
      </c>
      <c r="C166" s="120">
        <v>3635</v>
      </c>
      <c r="D166" s="133"/>
      <c r="E166" s="112" t="s">
        <v>41</v>
      </c>
      <c r="F166" s="87">
        <f>F165</f>
        <v>50000</v>
      </c>
    </row>
    <row r="167" spans="1:7" ht="15" hidden="1" outlineLevel="1">
      <c r="A167" s="127"/>
      <c r="B167" s="128"/>
      <c r="C167" s="128"/>
      <c r="D167" s="129">
        <v>5011</v>
      </c>
      <c r="E167" s="138" t="s">
        <v>106</v>
      </c>
      <c r="F167" s="110">
        <v>100000</v>
      </c>
      <c r="G167" s="28" t="s">
        <v>206</v>
      </c>
    </row>
    <row r="168" spans="1:7" ht="15" hidden="1" outlineLevel="1">
      <c r="A168" s="132"/>
      <c r="B168" s="117"/>
      <c r="C168" s="120"/>
      <c r="D168" s="133">
        <v>5021</v>
      </c>
      <c r="E168" s="134" t="s">
        <v>19</v>
      </c>
      <c r="F168" s="58">
        <v>50000</v>
      </c>
      <c r="G168" s="28" t="s">
        <v>166</v>
      </c>
    </row>
    <row r="169" spans="1:6" ht="15" hidden="1" outlineLevel="1">
      <c r="A169" s="132"/>
      <c r="B169" s="117"/>
      <c r="C169" s="120"/>
      <c r="D169" s="133">
        <v>5031</v>
      </c>
      <c r="E169" s="134" t="s">
        <v>96</v>
      </c>
      <c r="F169" s="58">
        <v>30000</v>
      </c>
    </row>
    <row r="170" spans="1:6" ht="15" hidden="1" outlineLevel="1">
      <c r="A170" s="132"/>
      <c r="B170" s="117"/>
      <c r="C170" s="120"/>
      <c r="D170" s="133">
        <v>5032</v>
      </c>
      <c r="E170" s="134" t="s">
        <v>97</v>
      </c>
      <c r="F170" s="58">
        <v>10000</v>
      </c>
    </row>
    <row r="171" spans="1:6" ht="15" hidden="1" outlineLevel="1">
      <c r="A171" s="132"/>
      <c r="B171" s="117"/>
      <c r="C171" s="120"/>
      <c r="D171" s="133">
        <v>5038</v>
      </c>
      <c r="E171" s="134" t="s">
        <v>98</v>
      </c>
      <c r="F171" s="58">
        <v>5000</v>
      </c>
    </row>
    <row r="172" spans="1:6" ht="15" hidden="1" outlineLevel="1">
      <c r="A172" s="132"/>
      <c r="B172" s="117"/>
      <c r="C172" s="120"/>
      <c r="D172" s="133">
        <v>5131</v>
      </c>
      <c r="E172" s="134" t="s">
        <v>107</v>
      </c>
      <c r="F172" s="58">
        <v>3000</v>
      </c>
    </row>
    <row r="173" spans="1:6" ht="15" hidden="1" outlineLevel="1">
      <c r="A173" s="132"/>
      <c r="B173" s="117"/>
      <c r="C173" s="120"/>
      <c r="D173" s="133">
        <v>5134</v>
      </c>
      <c r="E173" s="134" t="s">
        <v>108</v>
      </c>
      <c r="F173" s="58">
        <v>15000</v>
      </c>
    </row>
    <row r="174" spans="1:6" ht="15" hidden="1" outlineLevel="1">
      <c r="A174" s="132"/>
      <c r="B174" s="117"/>
      <c r="C174" s="120"/>
      <c r="D174" s="133">
        <v>5137</v>
      </c>
      <c r="E174" s="134" t="s">
        <v>87</v>
      </c>
      <c r="F174" s="58">
        <v>80000</v>
      </c>
    </row>
    <row r="175" spans="1:6" ht="15" hidden="1" outlineLevel="1">
      <c r="A175" s="132"/>
      <c r="B175" s="117"/>
      <c r="C175" s="120"/>
      <c r="D175" s="133">
        <v>5139</v>
      </c>
      <c r="E175" s="134" t="s">
        <v>34</v>
      </c>
      <c r="F175" s="58">
        <v>50000</v>
      </c>
    </row>
    <row r="176" spans="1:6" ht="15" hidden="1" outlineLevel="1">
      <c r="A176" s="132"/>
      <c r="B176" s="117"/>
      <c r="C176" s="120"/>
      <c r="D176" s="133">
        <v>5154</v>
      </c>
      <c r="E176" s="134" t="s">
        <v>90</v>
      </c>
      <c r="F176" s="58">
        <v>20000</v>
      </c>
    </row>
    <row r="177" spans="1:6" ht="15" hidden="1" outlineLevel="1">
      <c r="A177" s="132"/>
      <c r="B177" s="117"/>
      <c r="C177" s="120"/>
      <c r="D177" s="133">
        <v>5156</v>
      </c>
      <c r="E177" s="134" t="s">
        <v>80</v>
      </c>
      <c r="F177" s="58">
        <v>50000</v>
      </c>
    </row>
    <row r="178" spans="1:6" ht="15" hidden="1" outlineLevel="1">
      <c r="A178" s="132"/>
      <c r="B178" s="117"/>
      <c r="C178" s="120"/>
      <c r="D178" s="133">
        <v>5163</v>
      </c>
      <c r="E178" s="134" t="s">
        <v>117</v>
      </c>
      <c r="F178" s="58">
        <v>11000</v>
      </c>
    </row>
    <row r="179" spans="1:7" ht="15" hidden="1" outlineLevel="1">
      <c r="A179" s="132"/>
      <c r="B179" s="117"/>
      <c r="C179" s="120"/>
      <c r="D179" s="133">
        <v>5164</v>
      </c>
      <c r="E179" s="134" t="s">
        <v>91</v>
      </c>
      <c r="F179" s="58">
        <v>40000</v>
      </c>
      <c r="G179" s="28" t="s">
        <v>170</v>
      </c>
    </row>
    <row r="180" spans="1:6" ht="15" hidden="1" outlineLevel="1">
      <c r="A180" s="132"/>
      <c r="B180" s="117"/>
      <c r="C180" s="120"/>
      <c r="D180" s="133">
        <v>5167</v>
      </c>
      <c r="E180" s="134" t="s">
        <v>40</v>
      </c>
      <c r="F180" s="58">
        <v>10000</v>
      </c>
    </row>
    <row r="181" spans="1:7" ht="15" hidden="1" outlineLevel="1">
      <c r="A181" s="132"/>
      <c r="B181" s="117"/>
      <c r="C181" s="120"/>
      <c r="D181" s="133">
        <v>5169</v>
      </c>
      <c r="E181" s="134" t="s">
        <v>76</v>
      </c>
      <c r="F181" s="58">
        <v>250000</v>
      </c>
      <c r="G181" s="28" t="s">
        <v>169</v>
      </c>
    </row>
    <row r="182" spans="1:6" ht="15" hidden="1" outlineLevel="1">
      <c r="A182" s="132"/>
      <c r="B182" s="117"/>
      <c r="C182" s="120"/>
      <c r="D182" s="133">
        <v>5171</v>
      </c>
      <c r="E182" s="134" t="s">
        <v>33</v>
      </c>
      <c r="F182" s="58">
        <v>50000</v>
      </c>
    </row>
    <row r="183" spans="1:7" ht="15" hidden="1" outlineLevel="1">
      <c r="A183" s="132"/>
      <c r="B183" s="117"/>
      <c r="C183" s="120"/>
      <c r="D183" s="133">
        <v>5212</v>
      </c>
      <c r="E183" s="134" t="s">
        <v>142</v>
      </c>
      <c r="F183" s="58">
        <v>750000</v>
      </c>
      <c r="G183" s="28" t="s">
        <v>198</v>
      </c>
    </row>
    <row r="184" spans="1:6" ht="15" hidden="1" outlineLevel="1">
      <c r="A184" s="132"/>
      <c r="B184" s="117"/>
      <c r="C184" s="120"/>
      <c r="D184" s="133">
        <v>5362</v>
      </c>
      <c r="E184" s="134" t="s">
        <v>39</v>
      </c>
      <c r="F184" s="58">
        <v>5000</v>
      </c>
    </row>
    <row r="185" spans="1:6" ht="15" hidden="1" outlineLevel="1">
      <c r="A185" s="132"/>
      <c r="B185" s="117"/>
      <c r="C185" s="120"/>
      <c r="D185" s="133">
        <v>5424</v>
      </c>
      <c r="E185" s="134" t="s">
        <v>38</v>
      </c>
      <c r="F185" s="58">
        <v>1000</v>
      </c>
    </row>
    <row r="186" spans="1:7" ht="15" hidden="1" outlineLevel="1">
      <c r="A186" s="132"/>
      <c r="B186" s="117"/>
      <c r="C186" s="120"/>
      <c r="D186" s="133">
        <v>6130</v>
      </c>
      <c r="E186" s="134" t="s">
        <v>109</v>
      </c>
      <c r="F186" s="58">
        <v>1000000</v>
      </c>
      <c r="G186" s="28" t="s">
        <v>199</v>
      </c>
    </row>
    <row r="187" spans="1:7" ht="15" hidden="1" outlineLevel="1">
      <c r="A187" s="132"/>
      <c r="B187" s="117"/>
      <c r="C187" s="120"/>
      <c r="D187" s="133">
        <v>6379</v>
      </c>
      <c r="E187" s="134" t="s">
        <v>137</v>
      </c>
      <c r="F187" s="58">
        <v>120000</v>
      </c>
      <c r="G187" s="28" t="s">
        <v>167</v>
      </c>
    </row>
    <row r="188" spans="1:6" ht="15" collapsed="1">
      <c r="A188" s="132">
        <v>231</v>
      </c>
      <c r="B188" s="117">
        <v>20</v>
      </c>
      <c r="C188" s="120">
        <v>3639</v>
      </c>
      <c r="D188" s="133"/>
      <c r="E188" s="112" t="s">
        <v>64</v>
      </c>
      <c r="F188" s="87">
        <f>SUM(F167:F187)</f>
        <v>2650000</v>
      </c>
    </row>
    <row r="189" spans="1:6" ht="15" hidden="1" outlineLevel="1">
      <c r="A189" s="132"/>
      <c r="B189" s="117"/>
      <c r="C189" s="120"/>
      <c r="D189" s="133">
        <v>5169</v>
      </c>
      <c r="E189" s="134" t="s">
        <v>76</v>
      </c>
      <c r="F189" s="58">
        <v>20000</v>
      </c>
    </row>
    <row r="190" spans="1:6" ht="15" collapsed="1">
      <c r="A190" s="132">
        <v>231</v>
      </c>
      <c r="B190" s="117">
        <v>20</v>
      </c>
      <c r="C190" s="120">
        <v>3721</v>
      </c>
      <c r="D190" s="133"/>
      <c r="E190" s="112" t="s">
        <v>110</v>
      </c>
      <c r="F190" s="87">
        <f>F189</f>
        <v>20000</v>
      </c>
    </row>
    <row r="191" spans="1:10" ht="15" hidden="1" outlineLevel="1">
      <c r="A191" s="132"/>
      <c r="B191" s="117"/>
      <c r="C191" s="120"/>
      <c r="D191" s="133">
        <v>5164</v>
      </c>
      <c r="E191" s="134" t="s">
        <v>91</v>
      </c>
      <c r="F191" s="58">
        <v>20000</v>
      </c>
      <c r="G191" s="28" t="s">
        <v>183</v>
      </c>
      <c r="H191" s="28"/>
      <c r="I191" s="28"/>
      <c r="J191" s="28"/>
    </row>
    <row r="192" spans="1:10" ht="15" hidden="1" outlineLevel="1">
      <c r="A192" s="132"/>
      <c r="B192" s="117"/>
      <c r="C192" s="120"/>
      <c r="D192" s="133">
        <v>5169</v>
      </c>
      <c r="E192" s="134" t="s">
        <v>76</v>
      </c>
      <c r="F192" s="58">
        <v>220000</v>
      </c>
      <c r="G192" s="28" t="s">
        <v>185</v>
      </c>
      <c r="H192" s="28"/>
      <c r="I192" s="28"/>
      <c r="J192" s="28"/>
    </row>
    <row r="193" spans="1:7" ht="15" hidden="1" outlineLevel="1">
      <c r="A193" s="132"/>
      <c r="B193" s="117"/>
      <c r="C193" s="120"/>
      <c r="D193" s="133">
        <v>6121</v>
      </c>
      <c r="E193" s="134" t="s">
        <v>37</v>
      </c>
      <c r="F193" s="58">
        <v>150000</v>
      </c>
      <c r="G193" s="28" t="s">
        <v>200</v>
      </c>
    </row>
    <row r="194" spans="1:6" ht="15" collapsed="1">
      <c r="A194" s="132">
        <v>231</v>
      </c>
      <c r="B194" s="117">
        <v>20</v>
      </c>
      <c r="C194" s="120">
        <v>3722</v>
      </c>
      <c r="D194" s="133"/>
      <c r="E194" s="112" t="s">
        <v>111</v>
      </c>
      <c r="F194" s="87">
        <f>SUM(F191:F193)</f>
        <v>390000</v>
      </c>
    </row>
    <row r="195" spans="1:7" ht="15" hidden="1" outlineLevel="1">
      <c r="A195" s="132"/>
      <c r="B195" s="117"/>
      <c r="C195" s="120"/>
      <c r="D195" s="133">
        <v>5169</v>
      </c>
      <c r="E195" s="134" t="s">
        <v>76</v>
      </c>
      <c r="F195" s="58">
        <v>190000</v>
      </c>
      <c r="G195" s="28" t="s">
        <v>168</v>
      </c>
    </row>
    <row r="196" spans="1:6" ht="15" collapsed="1">
      <c r="A196" s="139">
        <v>231</v>
      </c>
      <c r="B196" s="124">
        <v>20</v>
      </c>
      <c r="C196" s="123">
        <v>3723</v>
      </c>
      <c r="D196" s="135"/>
      <c r="E196" s="136" t="s">
        <v>112</v>
      </c>
      <c r="F196" s="126">
        <f>SUM(F195)</f>
        <v>190000</v>
      </c>
    </row>
    <row r="197" spans="1:10" ht="15" hidden="1" outlineLevel="1">
      <c r="A197" s="139"/>
      <c r="B197" s="124"/>
      <c r="C197" s="123"/>
      <c r="D197" s="135">
        <v>5164</v>
      </c>
      <c r="E197" s="137" t="s">
        <v>91</v>
      </c>
      <c r="F197" s="111">
        <v>10000</v>
      </c>
      <c r="G197" s="28" t="s">
        <v>184</v>
      </c>
      <c r="H197" s="28"/>
      <c r="I197" s="28"/>
      <c r="J197" s="28"/>
    </row>
    <row r="198" spans="1:10" ht="15" hidden="1" outlineLevel="1">
      <c r="A198" s="139"/>
      <c r="B198" s="124"/>
      <c r="C198" s="123"/>
      <c r="D198" s="135">
        <v>5169</v>
      </c>
      <c r="E198" s="137" t="s">
        <v>76</v>
      </c>
      <c r="F198" s="111">
        <v>90000</v>
      </c>
      <c r="G198" s="28" t="s">
        <v>182</v>
      </c>
      <c r="H198" s="28"/>
      <c r="I198" s="28"/>
      <c r="J198" s="28"/>
    </row>
    <row r="199" spans="1:7" ht="15" hidden="1" outlineLevel="1">
      <c r="A199" s="132"/>
      <c r="B199" s="117"/>
      <c r="C199" s="120"/>
      <c r="D199" s="133">
        <v>6121</v>
      </c>
      <c r="E199" s="134" t="s">
        <v>37</v>
      </c>
      <c r="F199" s="58">
        <v>150000</v>
      </c>
      <c r="G199" s="28" t="s">
        <v>200</v>
      </c>
    </row>
    <row r="200" spans="1:6" ht="15" collapsed="1">
      <c r="A200" s="132">
        <v>231</v>
      </c>
      <c r="B200" s="117">
        <v>20</v>
      </c>
      <c r="C200" s="120">
        <v>3725</v>
      </c>
      <c r="D200" s="133"/>
      <c r="E200" s="112" t="s">
        <v>113</v>
      </c>
      <c r="F200" s="87">
        <f>SUM(F197:F199)</f>
        <v>250000</v>
      </c>
    </row>
    <row r="201" spans="1:7" ht="15" hidden="1" outlineLevel="1">
      <c r="A201" s="132"/>
      <c r="B201" s="117"/>
      <c r="C201" s="120"/>
      <c r="D201" s="133">
        <v>5137</v>
      </c>
      <c r="E201" s="134" t="s">
        <v>87</v>
      </c>
      <c r="F201" s="58">
        <v>500000</v>
      </c>
      <c r="G201" s="28" t="s">
        <v>201</v>
      </c>
    </row>
    <row r="202" spans="1:6" ht="15" hidden="1" outlineLevel="1">
      <c r="A202" s="132"/>
      <c r="B202" s="117"/>
      <c r="C202" s="120"/>
      <c r="D202" s="133">
        <v>5139</v>
      </c>
      <c r="E202" s="134" t="s">
        <v>34</v>
      </c>
      <c r="F202" s="58">
        <v>20000</v>
      </c>
    </row>
    <row r="203" spans="1:6" ht="15" hidden="1" outlineLevel="1">
      <c r="A203" s="132"/>
      <c r="B203" s="117"/>
      <c r="C203" s="120"/>
      <c r="D203" s="133">
        <v>5156</v>
      </c>
      <c r="E203" s="134" t="s">
        <v>80</v>
      </c>
      <c r="F203" s="58">
        <v>45000</v>
      </c>
    </row>
    <row r="204" spans="1:6" ht="15" hidden="1" outlineLevel="1">
      <c r="A204" s="132"/>
      <c r="B204" s="117"/>
      <c r="C204" s="120"/>
      <c r="D204" s="133">
        <v>5169</v>
      </c>
      <c r="E204" s="134" t="s">
        <v>76</v>
      </c>
      <c r="F204" s="58">
        <v>50000</v>
      </c>
    </row>
    <row r="205" spans="1:6" ht="15" hidden="1" outlineLevel="1">
      <c r="A205" s="132"/>
      <c r="B205" s="117"/>
      <c r="C205" s="120"/>
      <c r="D205" s="133">
        <v>5171</v>
      </c>
      <c r="E205" s="134" t="s">
        <v>33</v>
      </c>
      <c r="F205" s="58">
        <v>15000</v>
      </c>
    </row>
    <row r="206" spans="1:6" ht="15" collapsed="1">
      <c r="A206" s="132">
        <v>231</v>
      </c>
      <c r="B206" s="117">
        <v>20</v>
      </c>
      <c r="C206" s="120">
        <v>3745</v>
      </c>
      <c r="D206" s="133"/>
      <c r="E206" s="112" t="s">
        <v>114</v>
      </c>
      <c r="F206" s="87">
        <f>SUM(F201:F205)</f>
        <v>630000</v>
      </c>
    </row>
    <row r="207" spans="1:11" ht="15" hidden="1" outlineLevel="1">
      <c r="A207" s="132"/>
      <c r="B207" s="117"/>
      <c r="C207" s="120"/>
      <c r="D207" s="133">
        <v>6121</v>
      </c>
      <c r="E207" s="134" t="s">
        <v>37</v>
      </c>
      <c r="F207" s="58">
        <v>1000000</v>
      </c>
      <c r="G207" s="108" t="s">
        <v>202</v>
      </c>
      <c r="H207" s="109"/>
      <c r="I207" s="109"/>
      <c r="J207" s="109"/>
      <c r="K207" s="109"/>
    </row>
    <row r="208" spans="1:6" ht="15" collapsed="1">
      <c r="A208" s="132">
        <v>231</v>
      </c>
      <c r="B208" s="117">
        <v>20</v>
      </c>
      <c r="C208" s="120">
        <v>4350</v>
      </c>
      <c r="D208" s="133"/>
      <c r="E208" s="112" t="s">
        <v>115</v>
      </c>
      <c r="F208" s="87">
        <f>F207</f>
        <v>1000000</v>
      </c>
    </row>
    <row r="209" spans="1:6" ht="15" hidden="1" outlineLevel="1">
      <c r="A209" s="132"/>
      <c r="B209" s="117"/>
      <c r="C209" s="120"/>
      <c r="D209" s="133">
        <v>5021</v>
      </c>
      <c r="E209" s="134" t="s">
        <v>19</v>
      </c>
      <c r="F209" s="58">
        <v>20000</v>
      </c>
    </row>
    <row r="210" spans="1:6" ht="15" hidden="1" outlineLevel="1">
      <c r="A210" s="132"/>
      <c r="B210" s="117"/>
      <c r="C210" s="120"/>
      <c r="D210" s="133">
        <v>5134</v>
      </c>
      <c r="E210" s="134" t="s">
        <v>108</v>
      </c>
      <c r="F210" s="58">
        <v>10000</v>
      </c>
    </row>
    <row r="211" spans="1:6" ht="15" hidden="1" outlineLevel="1">
      <c r="A211" s="132"/>
      <c r="B211" s="117"/>
      <c r="C211" s="120"/>
      <c r="D211" s="133">
        <v>5137</v>
      </c>
      <c r="E211" s="134" t="s">
        <v>87</v>
      </c>
      <c r="F211" s="58">
        <v>50000</v>
      </c>
    </row>
    <row r="212" spans="1:6" ht="15" hidden="1" outlineLevel="1">
      <c r="A212" s="132"/>
      <c r="B212" s="117"/>
      <c r="C212" s="120"/>
      <c r="D212" s="133">
        <v>5139</v>
      </c>
      <c r="E212" s="134" t="s">
        <v>34</v>
      </c>
      <c r="F212" s="58">
        <v>50000</v>
      </c>
    </row>
    <row r="213" spans="1:6" ht="15" hidden="1" outlineLevel="1">
      <c r="A213" s="132"/>
      <c r="B213" s="117"/>
      <c r="C213" s="120"/>
      <c r="D213" s="133">
        <v>5151</v>
      </c>
      <c r="E213" s="134" t="s">
        <v>95</v>
      </c>
      <c r="F213" s="58">
        <v>15000</v>
      </c>
    </row>
    <row r="214" spans="1:6" ht="15" hidden="1" outlineLevel="1">
      <c r="A214" s="132"/>
      <c r="B214" s="117"/>
      <c r="C214" s="120"/>
      <c r="D214" s="133">
        <v>5153</v>
      </c>
      <c r="E214" s="134" t="s">
        <v>21</v>
      </c>
      <c r="F214" s="58">
        <v>30000</v>
      </c>
    </row>
    <row r="215" spans="1:6" ht="15" hidden="1" outlineLevel="1">
      <c r="A215" s="140"/>
      <c r="B215" s="141"/>
      <c r="C215" s="128"/>
      <c r="D215" s="129">
        <v>5154</v>
      </c>
      <c r="E215" s="138" t="s">
        <v>90</v>
      </c>
      <c r="F215" s="110">
        <v>30000</v>
      </c>
    </row>
    <row r="216" spans="1:6" ht="15" hidden="1" outlineLevel="1">
      <c r="A216" s="132"/>
      <c r="B216" s="117"/>
      <c r="C216" s="120"/>
      <c r="D216" s="133">
        <v>5156</v>
      </c>
      <c r="E216" s="134" t="s">
        <v>80</v>
      </c>
      <c r="F216" s="58">
        <v>30000</v>
      </c>
    </row>
    <row r="217" spans="1:6" ht="15" hidden="1" outlineLevel="1">
      <c r="A217" s="132"/>
      <c r="B217" s="117"/>
      <c r="C217" s="120"/>
      <c r="D217" s="133">
        <v>5162</v>
      </c>
      <c r="E217" s="134" t="s">
        <v>82</v>
      </c>
      <c r="F217" s="58">
        <v>3000</v>
      </c>
    </row>
    <row r="218" spans="1:6" ht="15" hidden="1" outlineLevel="1">
      <c r="A218" s="132"/>
      <c r="B218" s="117"/>
      <c r="C218" s="120"/>
      <c r="D218" s="133">
        <v>5163</v>
      </c>
      <c r="E218" s="134" t="s">
        <v>117</v>
      </c>
      <c r="F218" s="58">
        <v>51000</v>
      </c>
    </row>
    <row r="219" spans="1:6" ht="15" hidden="1" outlineLevel="1">
      <c r="A219" s="132"/>
      <c r="B219" s="117"/>
      <c r="C219" s="120"/>
      <c r="D219" s="133">
        <v>5167</v>
      </c>
      <c r="E219" s="134" t="s">
        <v>40</v>
      </c>
      <c r="F219" s="58">
        <v>5000</v>
      </c>
    </row>
    <row r="220" spans="1:6" ht="15" hidden="1" outlineLevel="1">
      <c r="A220" s="132"/>
      <c r="B220" s="117"/>
      <c r="C220" s="120"/>
      <c r="D220" s="133">
        <v>5169</v>
      </c>
      <c r="E220" s="134" t="s">
        <v>76</v>
      </c>
      <c r="F220" s="58">
        <v>50000</v>
      </c>
    </row>
    <row r="221" spans="1:6" ht="15" hidden="1" outlineLevel="1">
      <c r="A221" s="132"/>
      <c r="B221" s="117"/>
      <c r="C221" s="120"/>
      <c r="D221" s="133">
        <v>5171</v>
      </c>
      <c r="E221" s="134" t="s">
        <v>33</v>
      </c>
      <c r="F221" s="58">
        <v>50000</v>
      </c>
    </row>
    <row r="222" spans="1:7" ht="15" hidden="1" outlineLevel="1">
      <c r="A222" s="132"/>
      <c r="B222" s="117"/>
      <c r="C222" s="120"/>
      <c r="D222" s="133">
        <v>5229</v>
      </c>
      <c r="E222" s="134" t="s">
        <v>118</v>
      </c>
      <c r="F222" s="58">
        <v>50000</v>
      </c>
      <c r="G222" s="28" t="s">
        <v>228</v>
      </c>
    </row>
    <row r="223" spans="1:6" ht="15" hidden="1" outlineLevel="1">
      <c r="A223" s="132"/>
      <c r="B223" s="117"/>
      <c r="C223" s="120"/>
      <c r="D223" s="133">
        <v>5901</v>
      </c>
      <c r="E223" s="134" t="s">
        <v>116</v>
      </c>
      <c r="F223" s="58">
        <v>10000</v>
      </c>
    </row>
    <row r="224" spans="1:16" ht="15" hidden="1" outlineLevel="1">
      <c r="A224" s="132"/>
      <c r="B224" s="117"/>
      <c r="C224" s="120"/>
      <c r="D224" s="133">
        <v>6121</v>
      </c>
      <c r="E224" s="134" t="s">
        <v>37</v>
      </c>
      <c r="F224" s="58">
        <v>0</v>
      </c>
      <c r="G224" s="107" t="s">
        <v>213</v>
      </c>
      <c r="H224" s="106"/>
      <c r="I224" s="106"/>
      <c r="J224" s="106"/>
      <c r="K224" s="106"/>
      <c r="L224" s="106"/>
      <c r="M224" s="106"/>
      <c r="N224" s="106"/>
      <c r="O224" s="106"/>
      <c r="P224" s="106"/>
    </row>
    <row r="225" spans="1:6" ht="15" collapsed="1">
      <c r="A225" s="132">
        <v>231</v>
      </c>
      <c r="B225" s="117">
        <v>20</v>
      </c>
      <c r="C225" s="120">
        <v>5512</v>
      </c>
      <c r="D225" s="133"/>
      <c r="E225" s="112" t="s">
        <v>67</v>
      </c>
      <c r="F225" s="87">
        <f>SUM(F209:F224)</f>
        <v>454000</v>
      </c>
    </row>
    <row r="226" spans="1:6" ht="15" hidden="1" outlineLevel="1">
      <c r="A226" s="132"/>
      <c r="B226" s="117"/>
      <c r="C226" s="120"/>
      <c r="D226" s="133">
        <v>5023</v>
      </c>
      <c r="E226" s="134" t="s">
        <v>120</v>
      </c>
      <c r="F226" s="58">
        <v>750000</v>
      </c>
    </row>
    <row r="227" spans="1:6" ht="15" hidden="1" outlineLevel="1">
      <c r="A227" s="132"/>
      <c r="B227" s="117"/>
      <c r="C227" s="120"/>
      <c r="D227" s="133">
        <v>5031</v>
      </c>
      <c r="E227" s="134" t="s">
        <v>96</v>
      </c>
      <c r="F227" s="58">
        <v>120000</v>
      </c>
    </row>
    <row r="228" spans="1:6" ht="15" hidden="1" outlineLevel="1">
      <c r="A228" s="132"/>
      <c r="B228" s="117"/>
      <c r="C228" s="120"/>
      <c r="D228" s="133">
        <v>5032</v>
      </c>
      <c r="E228" s="134" t="s">
        <v>97</v>
      </c>
      <c r="F228" s="58">
        <v>80000</v>
      </c>
    </row>
    <row r="229" spans="1:6" ht="15" hidden="1" outlineLevel="1">
      <c r="A229" s="132"/>
      <c r="B229" s="117"/>
      <c r="C229" s="120"/>
      <c r="D229" s="133">
        <v>5167</v>
      </c>
      <c r="E229" s="134" t="s">
        <v>40</v>
      </c>
      <c r="F229" s="58">
        <v>10000</v>
      </c>
    </row>
    <row r="230" spans="1:6" ht="15" collapsed="1">
      <c r="A230" s="132">
        <v>231</v>
      </c>
      <c r="B230" s="117">
        <v>20</v>
      </c>
      <c r="C230" s="120">
        <v>6112</v>
      </c>
      <c r="D230" s="133"/>
      <c r="E230" s="112" t="s">
        <v>119</v>
      </c>
      <c r="F230" s="87">
        <f>SUM(F226:F229)</f>
        <v>960000</v>
      </c>
    </row>
    <row r="231" spans="1:6" ht="15" hidden="1" outlineLevel="1">
      <c r="A231" s="132"/>
      <c r="B231" s="117"/>
      <c r="C231" s="120"/>
      <c r="D231" s="133">
        <v>5011</v>
      </c>
      <c r="E231" s="134" t="s">
        <v>106</v>
      </c>
      <c r="F231" s="58">
        <v>1300000</v>
      </c>
    </row>
    <row r="232" spans="1:7" ht="15" hidden="1" outlineLevel="1">
      <c r="A232" s="132"/>
      <c r="B232" s="117"/>
      <c r="C232" s="120"/>
      <c r="D232" s="133">
        <v>5021</v>
      </c>
      <c r="E232" s="134" t="s">
        <v>19</v>
      </c>
      <c r="F232" s="58">
        <v>100000</v>
      </c>
      <c r="G232" s="28" t="s">
        <v>229</v>
      </c>
    </row>
    <row r="233" spans="1:6" ht="15" hidden="1" outlineLevel="1">
      <c r="A233" s="132"/>
      <c r="B233" s="117"/>
      <c r="C233" s="120"/>
      <c r="D233" s="133">
        <v>5031</v>
      </c>
      <c r="E233" s="134" t="s">
        <v>96</v>
      </c>
      <c r="F233" s="58">
        <v>300000</v>
      </c>
    </row>
    <row r="234" spans="1:6" ht="15" hidden="1" outlineLevel="1">
      <c r="A234" s="132"/>
      <c r="B234" s="117"/>
      <c r="C234" s="120"/>
      <c r="D234" s="133">
        <v>5032</v>
      </c>
      <c r="E234" s="134" t="s">
        <v>97</v>
      </c>
      <c r="F234" s="58">
        <v>120000</v>
      </c>
    </row>
    <row r="235" spans="1:6" ht="15" hidden="1" outlineLevel="1">
      <c r="A235" s="132"/>
      <c r="B235" s="117"/>
      <c r="C235" s="120"/>
      <c r="D235" s="133">
        <v>5038</v>
      </c>
      <c r="E235" s="134" t="s">
        <v>98</v>
      </c>
      <c r="F235" s="58">
        <v>5000</v>
      </c>
    </row>
    <row r="236" spans="1:6" ht="15" hidden="1" outlineLevel="1">
      <c r="A236" s="132"/>
      <c r="B236" s="117"/>
      <c r="C236" s="120"/>
      <c r="D236" s="133">
        <v>5041</v>
      </c>
      <c r="E236" s="134" t="s">
        <v>121</v>
      </c>
      <c r="F236" s="58">
        <v>5000</v>
      </c>
    </row>
    <row r="237" spans="1:6" ht="15" hidden="1" outlineLevel="1">
      <c r="A237" s="132"/>
      <c r="B237" s="117"/>
      <c r="C237" s="120"/>
      <c r="D237" s="133">
        <v>5042</v>
      </c>
      <c r="E237" s="134" t="s">
        <v>122</v>
      </c>
      <c r="F237" s="58">
        <v>60000</v>
      </c>
    </row>
    <row r="238" spans="1:6" ht="15" hidden="1" outlineLevel="1">
      <c r="A238" s="132"/>
      <c r="B238" s="117"/>
      <c r="C238" s="120"/>
      <c r="D238" s="133">
        <v>5136</v>
      </c>
      <c r="E238" s="134" t="s">
        <v>86</v>
      </c>
      <c r="F238" s="58">
        <v>10000</v>
      </c>
    </row>
    <row r="239" spans="1:12" ht="15" hidden="1" outlineLevel="1">
      <c r="A239" s="132"/>
      <c r="B239" s="117"/>
      <c r="C239" s="120"/>
      <c r="D239" s="133">
        <v>5139</v>
      </c>
      <c r="E239" s="134" t="s">
        <v>34</v>
      </c>
      <c r="F239" s="58">
        <v>200000</v>
      </c>
      <c r="G239" s="108" t="s">
        <v>223</v>
      </c>
      <c r="H239" s="109"/>
      <c r="I239" s="109"/>
      <c r="J239" s="109"/>
      <c r="K239" s="109"/>
      <c r="L239" s="109"/>
    </row>
    <row r="240" spans="1:6" ht="15" hidden="1" outlineLevel="1">
      <c r="A240" s="132"/>
      <c r="B240" s="117"/>
      <c r="C240" s="120"/>
      <c r="D240" s="133">
        <v>5137</v>
      </c>
      <c r="E240" s="134" t="s">
        <v>87</v>
      </c>
      <c r="F240" s="58">
        <v>100000</v>
      </c>
    </row>
    <row r="241" spans="1:6" ht="15" hidden="1" outlineLevel="1">
      <c r="A241" s="132"/>
      <c r="B241" s="117"/>
      <c r="C241" s="120"/>
      <c r="D241" s="133">
        <v>5151</v>
      </c>
      <c r="E241" s="134" t="s">
        <v>95</v>
      </c>
      <c r="F241" s="58">
        <v>10000</v>
      </c>
    </row>
    <row r="242" spans="1:6" ht="15" hidden="1" outlineLevel="1">
      <c r="A242" s="114"/>
      <c r="B242" s="115"/>
      <c r="C242" s="120"/>
      <c r="D242" s="133">
        <v>5153</v>
      </c>
      <c r="E242" s="134" t="s">
        <v>21</v>
      </c>
      <c r="F242" s="58">
        <v>20000</v>
      </c>
    </row>
    <row r="243" spans="1:6" ht="15" hidden="1" outlineLevel="1">
      <c r="A243" s="114"/>
      <c r="B243" s="115"/>
      <c r="C243" s="120"/>
      <c r="D243" s="133">
        <v>5154</v>
      </c>
      <c r="E243" s="134" t="s">
        <v>90</v>
      </c>
      <c r="F243" s="58">
        <v>30000</v>
      </c>
    </row>
    <row r="244" spans="1:6" ht="15" hidden="1" outlineLevel="1">
      <c r="A244" s="114"/>
      <c r="B244" s="115"/>
      <c r="C244" s="120"/>
      <c r="D244" s="133">
        <v>5156</v>
      </c>
      <c r="E244" s="134" t="s">
        <v>80</v>
      </c>
      <c r="F244" s="58">
        <v>20000</v>
      </c>
    </row>
    <row r="245" spans="1:6" ht="15" hidden="1" outlineLevel="1">
      <c r="A245" s="114"/>
      <c r="B245" s="115"/>
      <c r="C245" s="120"/>
      <c r="D245" s="133">
        <v>5161</v>
      </c>
      <c r="E245" s="134" t="s">
        <v>123</v>
      </c>
      <c r="F245" s="58">
        <v>10000</v>
      </c>
    </row>
    <row r="246" spans="1:6" ht="15" hidden="1" outlineLevel="1">
      <c r="A246" s="142"/>
      <c r="B246" s="143"/>
      <c r="C246" s="144"/>
      <c r="D246" s="145">
        <v>5162</v>
      </c>
      <c r="E246" s="146" t="s">
        <v>82</v>
      </c>
      <c r="F246" s="147">
        <v>35000</v>
      </c>
    </row>
    <row r="247" spans="1:6" ht="15" hidden="1" outlineLevel="1">
      <c r="A247" s="148"/>
      <c r="B247" s="149"/>
      <c r="C247" s="150"/>
      <c r="D247" s="151">
        <v>5163</v>
      </c>
      <c r="E247" s="152" t="s">
        <v>117</v>
      </c>
      <c r="F247" s="153">
        <v>75000</v>
      </c>
    </row>
    <row r="248" spans="1:6" ht="15" hidden="1" outlineLevel="1">
      <c r="A248" s="148"/>
      <c r="B248" s="149"/>
      <c r="C248" s="150"/>
      <c r="D248" s="151">
        <v>5166</v>
      </c>
      <c r="E248" s="152" t="s">
        <v>105</v>
      </c>
      <c r="F248" s="153">
        <v>120000</v>
      </c>
    </row>
    <row r="249" spans="1:6" ht="15" hidden="1" outlineLevel="1">
      <c r="A249" s="148"/>
      <c r="B249" s="149"/>
      <c r="C249" s="150"/>
      <c r="D249" s="151">
        <v>5167</v>
      </c>
      <c r="E249" s="152" t="s">
        <v>40</v>
      </c>
      <c r="F249" s="153">
        <v>10000</v>
      </c>
    </row>
    <row r="250" spans="1:6" ht="15" hidden="1" outlineLevel="1">
      <c r="A250" s="148"/>
      <c r="B250" s="149"/>
      <c r="C250" s="150"/>
      <c r="D250" s="151">
        <v>5168</v>
      </c>
      <c r="E250" s="152" t="s">
        <v>88</v>
      </c>
      <c r="F250" s="153">
        <v>5000</v>
      </c>
    </row>
    <row r="251" spans="1:6" ht="15" hidden="1" outlineLevel="1">
      <c r="A251" s="148"/>
      <c r="B251" s="149"/>
      <c r="C251" s="150"/>
      <c r="D251" s="151">
        <v>5169</v>
      </c>
      <c r="E251" s="152" t="s">
        <v>76</v>
      </c>
      <c r="F251" s="153">
        <v>300000</v>
      </c>
    </row>
    <row r="252" spans="1:6" ht="15" hidden="1" outlineLevel="1">
      <c r="A252" s="148"/>
      <c r="B252" s="149"/>
      <c r="C252" s="150"/>
      <c r="D252" s="151">
        <v>5171</v>
      </c>
      <c r="E252" s="152" t="s">
        <v>33</v>
      </c>
      <c r="F252" s="153">
        <v>10000</v>
      </c>
    </row>
    <row r="253" spans="1:6" ht="15" hidden="1" outlineLevel="1">
      <c r="A253" s="148"/>
      <c r="B253" s="149"/>
      <c r="C253" s="150"/>
      <c r="D253" s="151">
        <v>5173</v>
      </c>
      <c r="E253" s="152" t="s">
        <v>124</v>
      </c>
      <c r="F253" s="153">
        <v>1000</v>
      </c>
    </row>
    <row r="254" spans="1:6" ht="15" hidden="1" outlineLevel="1">
      <c r="A254" s="148"/>
      <c r="B254" s="149"/>
      <c r="C254" s="150"/>
      <c r="D254" s="151">
        <v>5175</v>
      </c>
      <c r="E254" s="152" t="s">
        <v>125</v>
      </c>
      <c r="F254" s="153">
        <v>6000</v>
      </c>
    </row>
    <row r="255" spans="1:6" ht="15" hidden="1" outlineLevel="1">
      <c r="A255" s="148"/>
      <c r="B255" s="149"/>
      <c r="C255" s="150"/>
      <c r="D255" s="151">
        <v>5178</v>
      </c>
      <c r="E255" s="152" t="s">
        <v>126</v>
      </c>
      <c r="F255" s="153">
        <v>15000</v>
      </c>
    </row>
    <row r="256" spans="1:6" ht="15" hidden="1" outlineLevel="1">
      <c r="A256" s="148"/>
      <c r="B256" s="149"/>
      <c r="C256" s="150"/>
      <c r="D256" s="151">
        <v>5182</v>
      </c>
      <c r="E256" s="152" t="s">
        <v>127</v>
      </c>
      <c r="F256" s="153">
        <v>0</v>
      </c>
    </row>
    <row r="257" spans="1:6" ht="15" hidden="1" outlineLevel="1">
      <c r="A257" s="148"/>
      <c r="B257" s="149"/>
      <c r="C257" s="150"/>
      <c r="D257" s="151">
        <v>5189</v>
      </c>
      <c r="E257" s="152" t="s">
        <v>128</v>
      </c>
      <c r="F257" s="153">
        <v>5000</v>
      </c>
    </row>
    <row r="258" spans="1:6" ht="15" hidden="1" outlineLevel="1">
      <c r="A258" s="148"/>
      <c r="B258" s="149"/>
      <c r="C258" s="150"/>
      <c r="D258" s="151">
        <v>5229</v>
      </c>
      <c r="E258" s="152" t="s">
        <v>129</v>
      </c>
      <c r="F258" s="153">
        <v>5000</v>
      </c>
    </row>
    <row r="259" spans="1:6" ht="15" hidden="1" outlineLevel="1">
      <c r="A259" s="148"/>
      <c r="B259" s="149"/>
      <c r="C259" s="150"/>
      <c r="D259" s="151">
        <v>5321</v>
      </c>
      <c r="E259" s="152" t="s">
        <v>130</v>
      </c>
      <c r="F259" s="153">
        <v>3000</v>
      </c>
    </row>
    <row r="260" spans="1:6" ht="15" hidden="1" outlineLevel="1">
      <c r="A260" s="148"/>
      <c r="B260" s="149"/>
      <c r="C260" s="150"/>
      <c r="D260" s="151">
        <v>5329</v>
      </c>
      <c r="E260" s="152" t="s">
        <v>131</v>
      </c>
      <c r="F260" s="153">
        <v>3000</v>
      </c>
    </row>
    <row r="261" spans="1:6" ht="15" hidden="1" outlineLevel="1">
      <c r="A261" s="148"/>
      <c r="B261" s="149"/>
      <c r="C261" s="150"/>
      <c r="D261" s="151">
        <v>5361</v>
      </c>
      <c r="E261" s="152" t="s">
        <v>132</v>
      </c>
      <c r="F261" s="153">
        <v>5000</v>
      </c>
    </row>
    <row r="262" spans="1:6" ht="15" hidden="1" outlineLevel="1">
      <c r="A262" s="148"/>
      <c r="B262" s="149"/>
      <c r="C262" s="150"/>
      <c r="D262" s="151">
        <v>5362</v>
      </c>
      <c r="E262" s="152" t="s">
        <v>133</v>
      </c>
      <c r="F262" s="153">
        <v>3000</v>
      </c>
    </row>
    <row r="263" spans="1:6" ht="15" hidden="1" outlineLevel="1">
      <c r="A263" s="148"/>
      <c r="B263" s="149"/>
      <c r="C263" s="150"/>
      <c r="D263" s="151">
        <v>5363</v>
      </c>
      <c r="E263" s="152" t="s">
        <v>140</v>
      </c>
      <c r="F263" s="153">
        <v>2000</v>
      </c>
    </row>
    <row r="264" spans="1:6" ht="15" hidden="1" outlineLevel="1">
      <c r="A264" s="148"/>
      <c r="B264" s="149"/>
      <c r="C264" s="150"/>
      <c r="D264" s="151">
        <v>5365</v>
      </c>
      <c r="E264" s="152" t="s">
        <v>36</v>
      </c>
      <c r="F264" s="153">
        <v>1000</v>
      </c>
    </row>
    <row r="265" spans="1:6" ht="15" hidden="1" outlineLevel="1">
      <c r="A265" s="148"/>
      <c r="B265" s="149"/>
      <c r="C265" s="150"/>
      <c r="D265" s="151">
        <v>5424</v>
      </c>
      <c r="E265" s="152" t="s">
        <v>38</v>
      </c>
      <c r="F265" s="153">
        <v>1000</v>
      </c>
    </row>
    <row r="266" spans="1:6" ht="15" hidden="1" outlineLevel="1">
      <c r="A266" s="148"/>
      <c r="B266" s="149"/>
      <c r="C266" s="150"/>
      <c r="D266" s="151">
        <v>5499</v>
      </c>
      <c r="E266" s="152" t="s">
        <v>100</v>
      </c>
      <c r="F266" s="153">
        <v>60000</v>
      </c>
    </row>
    <row r="267" spans="1:6" ht="15" hidden="1" outlineLevel="1">
      <c r="A267" s="148"/>
      <c r="B267" s="149"/>
      <c r="C267" s="150"/>
      <c r="D267" s="151">
        <v>6121</v>
      </c>
      <c r="E267" s="152" t="s">
        <v>37</v>
      </c>
      <c r="F267" s="153">
        <v>0</v>
      </c>
    </row>
    <row r="268" spans="1:6" ht="15" collapsed="1">
      <c r="A268" s="148">
        <v>231</v>
      </c>
      <c r="B268" s="149">
        <v>20</v>
      </c>
      <c r="C268" s="150">
        <v>6171</v>
      </c>
      <c r="D268" s="151"/>
      <c r="E268" s="154" t="s">
        <v>68</v>
      </c>
      <c r="F268" s="155">
        <f>SUM(F231:F267)</f>
        <v>2955000</v>
      </c>
    </row>
    <row r="269" spans="1:7" ht="15" hidden="1" outlineLevel="1">
      <c r="A269" s="148"/>
      <c r="B269" s="149"/>
      <c r="C269" s="150"/>
      <c r="D269" s="151">
        <v>5163</v>
      </c>
      <c r="E269" s="152" t="s">
        <v>117</v>
      </c>
      <c r="F269" s="153">
        <v>5000</v>
      </c>
      <c r="G269" s="28" t="s">
        <v>188</v>
      </c>
    </row>
    <row r="270" spans="1:6" ht="15" collapsed="1">
      <c r="A270" s="148">
        <v>231</v>
      </c>
      <c r="B270" s="149">
        <v>20</v>
      </c>
      <c r="C270" s="150">
        <v>6310</v>
      </c>
      <c r="D270" s="151"/>
      <c r="E270" s="154" t="s">
        <v>69</v>
      </c>
      <c r="F270" s="155">
        <f>SUM(F269)</f>
        <v>5000</v>
      </c>
    </row>
    <row r="271" spans="1:7" ht="15" hidden="1" outlineLevel="1">
      <c r="A271" s="156"/>
      <c r="B271" s="157"/>
      <c r="C271" s="158"/>
      <c r="D271" s="159">
        <v>5362</v>
      </c>
      <c r="E271" s="160" t="s">
        <v>133</v>
      </c>
      <c r="F271" s="161">
        <v>1500000</v>
      </c>
      <c r="G271" s="28" t="s">
        <v>187</v>
      </c>
    </row>
    <row r="272" spans="1:6" ht="15" collapsed="1">
      <c r="A272" s="156">
        <v>231</v>
      </c>
      <c r="B272" s="157">
        <v>20</v>
      </c>
      <c r="C272" s="158">
        <v>6399</v>
      </c>
      <c r="D272" s="159"/>
      <c r="E272" s="162" t="s">
        <v>134</v>
      </c>
      <c r="F272" s="163">
        <f>F271</f>
        <v>1500000</v>
      </c>
    </row>
    <row r="273" spans="1:7" ht="15" hidden="1" outlineLevel="1">
      <c r="A273" s="156"/>
      <c r="B273" s="157"/>
      <c r="C273" s="158"/>
      <c r="D273" s="159">
        <v>5364</v>
      </c>
      <c r="E273" s="160" t="s">
        <v>136</v>
      </c>
      <c r="F273" s="161">
        <v>35560</v>
      </c>
      <c r="G273" s="28" t="s">
        <v>171</v>
      </c>
    </row>
    <row r="274" spans="1:6" ht="15.75" collapsed="1" thickBot="1">
      <c r="A274" s="156">
        <v>231</v>
      </c>
      <c r="B274" s="157">
        <v>20</v>
      </c>
      <c r="C274" s="158">
        <v>6402</v>
      </c>
      <c r="D274" s="159"/>
      <c r="E274" s="164" t="s">
        <v>135</v>
      </c>
      <c r="F274" s="165">
        <f>SUM(F273)</f>
        <v>35560</v>
      </c>
    </row>
    <row r="275" spans="1:6" ht="16.5" thickBot="1">
      <c r="A275" s="7" t="s">
        <v>23</v>
      </c>
      <c r="B275" s="8"/>
      <c r="C275" s="8"/>
      <c r="D275" s="8"/>
      <c r="E275" s="94" t="s">
        <v>20</v>
      </c>
      <c r="F275" s="95">
        <f>F64+F66+F70+F75+F77+F80+F84+F86+F89+F91+F93+F95+F100+F103+F107+F115+F119+F131+F138+F140+F149+F157+F162+F164+F166+F188+F190+F194+F196+F200+F206+F208+F225+F230+F268+F270+F272+F274</f>
        <v>33236560</v>
      </c>
    </row>
    <row r="276" spans="1:6" ht="16.5" thickBot="1">
      <c r="A276" s="9"/>
      <c r="B276" s="10"/>
      <c r="C276" s="11"/>
      <c r="D276" s="11">
        <v>8115</v>
      </c>
      <c r="E276" s="96" t="s">
        <v>186</v>
      </c>
      <c r="F276" s="95">
        <f>F279</f>
        <v>5785440</v>
      </c>
    </row>
    <row r="277" spans="1:6" ht="16.5" thickBot="1">
      <c r="A277" s="187" t="s">
        <v>43</v>
      </c>
      <c r="B277" s="187"/>
      <c r="C277" s="187"/>
      <c r="D277" s="5"/>
      <c r="E277" s="3"/>
      <c r="F277" s="97">
        <f>F55</f>
        <v>39022000</v>
      </c>
    </row>
    <row r="278" spans="1:6" ht="16.5" thickBot="1">
      <c r="A278" s="178" t="s">
        <v>42</v>
      </c>
      <c r="B278" s="178"/>
      <c r="C278" s="178"/>
      <c r="D278" s="5"/>
      <c r="E278" s="3"/>
      <c r="F278" s="98">
        <f>F275</f>
        <v>33236560</v>
      </c>
    </row>
    <row r="279" spans="1:6" ht="16.5" thickBot="1">
      <c r="A279" s="32" t="s">
        <v>172</v>
      </c>
      <c r="B279" s="104"/>
      <c r="C279" s="104"/>
      <c r="D279" s="5"/>
      <c r="E279" s="3"/>
      <c r="F279" s="99">
        <f>F277-F278</f>
        <v>5785440</v>
      </c>
    </row>
    <row r="280" spans="1:6" ht="18.75">
      <c r="A280" s="4"/>
      <c r="B280" s="4"/>
      <c r="C280" s="4"/>
      <c r="D280" s="4"/>
      <c r="E280" s="6" t="s">
        <v>23</v>
      </c>
      <c r="F280" s="4"/>
    </row>
    <row r="281" spans="1:6" ht="15">
      <c r="A281" s="4" t="s">
        <v>230</v>
      </c>
      <c r="B281" s="4"/>
      <c r="C281" s="4"/>
      <c r="D281" s="4"/>
      <c r="E281" s="4"/>
      <c r="F281" s="4"/>
    </row>
    <row r="282" spans="1:6" ht="15">
      <c r="A282" s="4"/>
      <c r="B282" s="4"/>
      <c r="C282" s="4"/>
      <c r="D282" s="4"/>
      <c r="E282" s="4"/>
      <c r="F282" s="4"/>
    </row>
    <row r="283" spans="1:6" ht="15">
      <c r="A283" s="4" t="s">
        <v>27</v>
      </c>
      <c r="B283" s="30"/>
      <c r="C283" s="29"/>
      <c r="D283" s="28" t="s">
        <v>233</v>
      </c>
      <c r="E283" s="28"/>
      <c r="F283" s="29"/>
    </row>
    <row r="284" spans="1:6" ht="15">
      <c r="A284" s="28" t="s">
        <v>28</v>
      </c>
      <c r="B284" s="30"/>
      <c r="C284" s="29"/>
      <c r="D284" s="28" t="s">
        <v>234</v>
      </c>
      <c r="E284" s="28"/>
      <c r="F284" s="31"/>
    </row>
    <row r="285" spans="1:6" ht="15">
      <c r="A285" s="28"/>
      <c r="B285" s="30"/>
      <c r="C285" s="29"/>
      <c r="D285" s="28"/>
      <c r="E285" s="28"/>
      <c r="F285" s="29"/>
    </row>
  </sheetData>
  <sheetProtection/>
  <mergeCells count="14">
    <mergeCell ref="A277:C277"/>
    <mergeCell ref="A278:C278"/>
    <mergeCell ref="G30:K30"/>
    <mergeCell ref="G54:K54"/>
    <mergeCell ref="A59:E59"/>
    <mergeCell ref="F59:F61"/>
    <mergeCell ref="A60:E60"/>
    <mergeCell ref="A61:E61"/>
    <mergeCell ref="A1:E1"/>
    <mergeCell ref="F1:F3"/>
    <mergeCell ref="A2:E2"/>
    <mergeCell ref="A3:E3"/>
    <mergeCell ref="G13:K13"/>
    <mergeCell ref="G29:K29"/>
  </mergeCells>
  <printOptions horizontalCentered="1"/>
  <pageMargins left="0.25" right="0.25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2017-12-20T12:52:42Z</cp:lastPrinted>
  <dcterms:created xsi:type="dcterms:W3CDTF">2012-02-24T06:49:16Z</dcterms:created>
  <dcterms:modified xsi:type="dcterms:W3CDTF">2018-03-26T05:10:36Z</dcterms:modified>
  <cp:category/>
  <cp:version/>
  <cp:contentType/>
  <cp:contentStatus/>
  <cp:revision>1</cp:revision>
</cp:coreProperties>
</file>